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102進修學院班級人數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<sst xmlns="http://schemas.openxmlformats.org/spreadsheetml/2006/main" count="81" uniqueCount="47">
  <si>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學年</t>
  </si>
  <si>
    <t>學期</t>
  </si>
  <si>
    <t>學院</t>
  </si>
  <si>
    <t>系(所、科、院)</t>
  </si>
  <si>
    <t>一年級</t>
  </si>
  <si>
    <t>二年級</t>
  </si>
  <si>
    <t>合    計</t>
  </si>
  <si>
    <t>總    計</t>
  </si>
  <si>
    <t>班級數</t>
  </si>
  <si>
    <t>學生總數</t>
  </si>
  <si>
    <t>男生</t>
  </si>
  <si>
    <t>女 生</t>
  </si>
  <si>
    <t>電機資訊學院</t>
  </si>
  <si>
    <t>管理學院</t>
  </si>
  <si>
    <t>國立虎尾科技大學附設進修學院</t>
  </si>
  <si>
    <t>延修生</t>
  </si>
  <si>
    <t>各年級學籍學生人數</t>
  </si>
  <si>
    <t>有殘障手冊學生及原住民生</t>
  </si>
  <si>
    <t>學生總數        （含延修生）</t>
  </si>
  <si>
    <t>工程學院</t>
  </si>
  <si>
    <t>機械與電腦輔助工程系一甲</t>
  </si>
  <si>
    <t>機械與電腦輔助工程系二甲</t>
  </si>
  <si>
    <t>材料科學與工程系一甲</t>
  </si>
  <si>
    <t>材料科學與工程系二甲</t>
  </si>
  <si>
    <t>機械設計工程系一甲</t>
  </si>
  <si>
    <t>機械設計工程系二甲</t>
  </si>
  <si>
    <t>動力機械工程系一甲</t>
  </si>
  <si>
    <t>動力機械工程系二甲</t>
  </si>
  <si>
    <t>電機工程系一甲</t>
  </si>
  <si>
    <t>電機工程系二甲</t>
  </si>
  <si>
    <t>光電工程系一甲</t>
  </si>
  <si>
    <t>光電工程系二甲</t>
  </si>
  <si>
    <t>工業管理系一甲</t>
  </si>
  <si>
    <t>工業管理系二甲</t>
  </si>
  <si>
    <t>財務金融系一甲</t>
  </si>
  <si>
    <t>財務金融系二甲</t>
  </si>
  <si>
    <t>企業管理系一甲</t>
  </si>
  <si>
    <t>企業管理系二甲</t>
  </si>
  <si>
    <t>文理學院</t>
  </si>
  <si>
    <t>應用外語系一甲</t>
  </si>
  <si>
    <t>應用外語系二甲</t>
  </si>
  <si>
    <t>上</t>
  </si>
  <si>
    <t>排/卑</t>
  </si>
  <si>
    <t>備註: 延修生共計 3人</t>
  </si>
  <si>
    <t>102/09/22</t>
  </si>
  <si>
    <t>09月22日</t>
  </si>
  <si>
    <t>身障學生：1人,原住民：2人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</si>
</sst>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color indexed="10"/>
      <name val="新細明體"/>
      <family val="1"/>
    </font>
    <font>
      <b/>
      <sz val="14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8"/>
      <color indexed="17"/>
      <name val="新細明體"/>
      <family val="1"/>
    </font>
    <font>
      <sz val="11"/>
      <name val="細明體"/>
      <family val="3"/>
    </font>
    <font>
      <sz val="10"/>
      <color indexed="12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18"/>
      <name val="新細明體"/>
      <family val="1"/>
    </font>
    <font>
      <sz val="10"/>
      <color indexed="10"/>
      <name val="新細明體"/>
      <family val="1"/>
    </font>
    <font>
      <b/>
      <sz val="14"/>
      <color indexed="8"/>
      <name val="新細明體"/>
      <family val="1"/>
    </font>
    <font>
      <b/>
      <sz val="8"/>
      <color indexed="12"/>
      <name val="新細明體"/>
      <family val="1"/>
    </font>
    <font>
      <b/>
      <sz val="14"/>
      <color indexed="17"/>
      <name val="新細明體"/>
      <family val="1"/>
    </font>
    <font>
      <sz val="10"/>
      <color indexed="30"/>
      <name val="新細明體"/>
      <family val="1"/>
    </font>
    <font>
      <sz val="10"/>
      <color indexed="40"/>
      <name val="新細明體"/>
      <family val="1"/>
    </font>
    <font>
      <sz val="6"/>
      <color indexed="4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ck"/>
      <right style="thin"/>
      <top/>
      <bottom style="thick"/>
    </border>
    <border>
      <left style="thin"/>
      <right>
        <color indexed="63"/>
      </right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26" fillId="0" borderId="11" xfId="0" applyFont="1" applyFill="1" applyBorder="1" applyAlignment="1">
      <alignment horizontal="center" wrapText="1"/>
    </xf>
    <xf numFmtId="0" fontId="25" fillId="16" borderId="11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3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9" fillId="0" borderId="14" xfId="0" applyFont="1" applyBorder="1" applyAlignment="1">
      <alignment horizontal="left" wrapText="1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wrapText="1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7" fillId="24" borderId="20" xfId="0" applyFont="1" applyFill="1" applyBorder="1" applyAlignment="1">
      <alignment horizontal="center" vertical="center"/>
    </xf>
    <xf numFmtId="0" fontId="37" fillId="24" borderId="22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left" wrapText="1"/>
    </xf>
    <xf numFmtId="0" fontId="28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1" fillId="0" borderId="15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3" fillId="16" borderId="31" xfId="0" applyFont="1" applyFill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25" fillId="0" borderId="45" xfId="0" applyFont="1" applyBorder="1" applyAlignment="1">
      <alignment/>
    </xf>
    <xf numFmtId="0" fontId="25" fillId="0" borderId="46" xfId="0" applyFont="1" applyFill="1" applyBorder="1" applyAlignment="1">
      <alignment horizontal="center" wrapText="1"/>
    </xf>
    <xf numFmtId="0" fontId="25" fillId="0" borderId="46" xfId="0" applyFont="1" applyBorder="1" applyAlignment="1">
      <alignment/>
    </xf>
    <xf numFmtId="0" fontId="24" fillId="0" borderId="47" xfId="0" applyFont="1" applyBorder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8" xfId="0" applyFill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25" fillId="0" borderId="49" xfId="0" applyFont="1" applyBorder="1" applyAlignment="1">
      <alignment vertical="center" wrapText="1"/>
    </xf>
    <xf numFmtId="0" fontId="25" fillId="0" borderId="50" xfId="0" applyFont="1" applyBorder="1" applyAlignment="1">
      <alignment vertical="center" wrapText="1"/>
    </xf>
    <xf numFmtId="0" fontId="25" fillId="0" borderId="51" xfId="0" applyFont="1" applyBorder="1" applyAlignment="1">
      <alignment vertical="center" wrapText="1"/>
    </xf>
    <xf numFmtId="0" fontId="24" fillId="0" borderId="52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好_99學生人數資料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L26" sqref="L26"/>
    </sheetView>
  </sheetViews>
  <sheetFormatPr defaultColWidth="9.00390625" defaultRowHeight="16.5"/>
  <cols>
    <col min="1" max="1" width="4.00390625" style="0" customWidth="1"/>
    <col min="2" max="2" width="4.125" style="0" customWidth="1"/>
    <col min="3" max="3" width="7.375" style="0" customWidth="1"/>
    <col min="4" max="4" width="25.50390625" style="0" customWidth="1"/>
    <col min="5" max="5" width="4.25390625" style="0" customWidth="1"/>
    <col min="6" max="6" width="5.375" style="0" customWidth="1"/>
    <col min="7" max="8" width="4.75390625" style="0" customWidth="1"/>
    <col min="9" max="9" width="4.625" style="0" customWidth="1"/>
    <col min="10" max="11" width="4.75390625" style="0" customWidth="1"/>
    <col min="12" max="12" width="4.125" style="0" customWidth="1"/>
    <col min="13" max="13" width="3.875" style="13" customWidth="1"/>
    <col min="14" max="14" width="3.875" style="15" customWidth="1"/>
    <col min="15" max="15" width="5.375" style="0" customWidth="1"/>
    <col min="16" max="19" width="2.375" style="0" customWidth="1"/>
    <col min="20" max="20" width="2.50390625" style="0" customWidth="1"/>
  </cols>
  <sheetData>
    <row r="1" spans="1:19" ht="18.75" customHeight="1">
      <c r="A1" s="1" t="s">
        <v>14</v>
      </c>
      <c r="E1" s="86" t="s">
        <v>45</v>
      </c>
      <c r="F1" s="87"/>
      <c r="G1" s="11"/>
      <c r="H1" s="12"/>
      <c r="I1" s="88" t="s">
        <v>4</v>
      </c>
      <c r="J1" s="89"/>
      <c r="K1" s="88" t="s">
        <v>5</v>
      </c>
      <c r="L1" s="89"/>
      <c r="M1" s="90" t="s">
        <v>15</v>
      </c>
      <c r="N1" s="90"/>
      <c r="P1" s="81" t="s">
        <v>4</v>
      </c>
      <c r="Q1" s="82"/>
      <c r="R1" s="83" t="s">
        <v>5</v>
      </c>
      <c r="S1" s="84"/>
    </row>
    <row r="2" spans="1:19" ht="24" customHeight="1">
      <c r="A2" s="2" t="s">
        <v>16</v>
      </c>
      <c r="P2" s="91" t="s">
        <v>17</v>
      </c>
      <c r="Q2" s="92"/>
      <c r="R2" s="92"/>
      <c r="S2" s="93"/>
    </row>
    <row r="3" spans="1:19" ht="43.5">
      <c r="A3" s="3" t="s">
        <v>0</v>
      </c>
      <c r="B3" s="3" t="s">
        <v>1</v>
      </c>
      <c r="C3" s="3" t="s">
        <v>2</v>
      </c>
      <c r="D3" s="3" t="s">
        <v>3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10</v>
      </c>
      <c r="J3" s="14" t="s">
        <v>11</v>
      </c>
      <c r="K3" s="14" t="s">
        <v>10</v>
      </c>
      <c r="L3" s="14" t="s">
        <v>11</v>
      </c>
      <c r="M3" s="16" t="s">
        <v>10</v>
      </c>
      <c r="N3" s="16" t="s">
        <v>11</v>
      </c>
      <c r="O3" s="17" t="s">
        <v>18</v>
      </c>
      <c r="P3" s="14" t="s">
        <v>10</v>
      </c>
      <c r="Q3" s="14" t="s">
        <v>11</v>
      </c>
      <c r="R3" s="14" t="s">
        <v>10</v>
      </c>
      <c r="S3" s="14" t="s">
        <v>11</v>
      </c>
    </row>
    <row r="4" spans="1:19" ht="18" customHeight="1">
      <c r="A4" s="18">
        <v>102</v>
      </c>
      <c r="B4" s="19" t="s">
        <v>41</v>
      </c>
      <c r="C4" s="69" t="s">
        <v>19</v>
      </c>
      <c r="D4" s="20" t="s">
        <v>20</v>
      </c>
      <c r="E4" s="4">
        <v>0</v>
      </c>
      <c r="F4" s="5">
        <v>0</v>
      </c>
      <c r="G4" s="5">
        <v>0</v>
      </c>
      <c r="H4" s="5">
        <v>0</v>
      </c>
      <c r="I4" s="6">
        <v>0</v>
      </c>
      <c r="J4" s="6">
        <v>0</v>
      </c>
      <c r="K4" s="5"/>
      <c r="L4" s="5"/>
      <c r="M4" s="21">
        <v>0</v>
      </c>
      <c r="N4" s="21">
        <v>0</v>
      </c>
      <c r="O4" s="22">
        <f>SUM(I4:N4)</f>
        <v>0</v>
      </c>
      <c r="P4" s="23"/>
      <c r="Q4" s="24"/>
      <c r="R4" s="25"/>
      <c r="S4" s="24"/>
    </row>
    <row r="5" spans="1:19" ht="18" customHeight="1">
      <c r="A5" s="18">
        <v>102</v>
      </c>
      <c r="B5" s="19" t="s">
        <v>41</v>
      </c>
      <c r="C5" s="85"/>
      <c r="D5" s="26" t="s">
        <v>21</v>
      </c>
      <c r="E5" s="4">
        <v>1</v>
      </c>
      <c r="F5" s="5">
        <f aca="true" t="shared" si="0" ref="F5:F11">SUM(G5:H5)</f>
        <v>19</v>
      </c>
      <c r="G5" s="5">
        <v>16</v>
      </c>
      <c r="H5" s="5">
        <f aca="true" t="shared" si="1" ref="G5:H11">J5+L5</f>
        <v>3</v>
      </c>
      <c r="I5" s="5"/>
      <c r="J5" s="5"/>
      <c r="K5" s="5">
        <v>16</v>
      </c>
      <c r="L5" s="5">
        <v>3</v>
      </c>
      <c r="M5" s="21">
        <v>1</v>
      </c>
      <c r="N5" s="21">
        <v>0</v>
      </c>
      <c r="O5" s="22">
        <f>SUM(I5:N5)</f>
        <v>20</v>
      </c>
      <c r="P5" s="27"/>
      <c r="Q5" s="28"/>
      <c r="R5" s="29"/>
      <c r="S5" s="28"/>
    </row>
    <row r="6" spans="1:19" ht="18" customHeight="1">
      <c r="A6" s="18">
        <v>102</v>
      </c>
      <c r="B6" s="19" t="s">
        <v>41</v>
      </c>
      <c r="C6" s="85"/>
      <c r="D6" s="30" t="s">
        <v>22</v>
      </c>
      <c r="E6" s="4">
        <v>0</v>
      </c>
      <c r="F6" s="5">
        <f t="shared" si="0"/>
        <v>0</v>
      </c>
      <c r="G6" s="5">
        <f t="shared" si="1"/>
        <v>0</v>
      </c>
      <c r="H6" s="5">
        <f t="shared" si="1"/>
        <v>0</v>
      </c>
      <c r="I6" s="6">
        <v>0</v>
      </c>
      <c r="J6" s="6">
        <v>0</v>
      </c>
      <c r="K6" s="6">
        <v>0</v>
      </c>
      <c r="L6" s="6">
        <v>0</v>
      </c>
      <c r="M6" s="21">
        <v>0</v>
      </c>
      <c r="N6" s="21">
        <v>0</v>
      </c>
      <c r="O6" s="22">
        <f aca="true" t="shared" si="2" ref="O6:O27">SUM(I6:N6)</f>
        <v>0</v>
      </c>
      <c r="P6" s="27"/>
      <c r="Q6" s="28"/>
      <c r="R6" s="27"/>
      <c r="S6" s="28"/>
    </row>
    <row r="7" spans="1:19" ht="18" customHeight="1">
      <c r="A7" s="18">
        <v>102</v>
      </c>
      <c r="B7" s="19" t="s">
        <v>41</v>
      </c>
      <c r="C7" s="85"/>
      <c r="D7" s="30" t="s">
        <v>23</v>
      </c>
      <c r="E7" s="4">
        <v>0</v>
      </c>
      <c r="F7" s="5">
        <f t="shared" si="0"/>
        <v>0</v>
      </c>
      <c r="G7" s="5">
        <f t="shared" si="1"/>
        <v>0</v>
      </c>
      <c r="H7" s="5">
        <f t="shared" si="1"/>
        <v>0</v>
      </c>
      <c r="I7" s="6">
        <v>0</v>
      </c>
      <c r="J7" s="6">
        <v>0</v>
      </c>
      <c r="K7" s="5">
        <v>0</v>
      </c>
      <c r="L7" s="5">
        <v>0</v>
      </c>
      <c r="M7" s="31">
        <v>0</v>
      </c>
      <c r="N7" s="21">
        <v>0</v>
      </c>
      <c r="O7" s="22">
        <f t="shared" si="2"/>
        <v>0</v>
      </c>
      <c r="P7" s="27"/>
      <c r="Q7" s="28"/>
      <c r="R7" s="27"/>
      <c r="S7" s="28"/>
    </row>
    <row r="8" spans="1:19" ht="18" customHeight="1">
      <c r="A8" s="18">
        <v>102</v>
      </c>
      <c r="B8" s="19" t="s">
        <v>41</v>
      </c>
      <c r="C8" s="85"/>
      <c r="D8" s="30" t="s">
        <v>24</v>
      </c>
      <c r="E8" s="4">
        <v>0</v>
      </c>
      <c r="F8" s="5">
        <f t="shared" si="0"/>
        <v>0</v>
      </c>
      <c r="G8" s="5">
        <f t="shared" si="1"/>
        <v>0</v>
      </c>
      <c r="H8" s="5">
        <f t="shared" si="1"/>
        <v>0</v>
      </c>
      <c r="I8" s="6">
        <v>0</v>
      </c>
      <c r="J8" s="5">
        <v>0</v>
      </c>
      <c r="K8" s="5">
        <v>0</v>
      </c>
      <c r="L8" s="5">
        <v>0</v>
      </c>
      <c r="M8" s="21">
        <v>0</v>
      </c>
      <c r="N8" s="21">
        <v>0</v>
      </c>
      <c r="O8" s="22">
        <f t="shared" si="2"/>
        <v>0</v>
      </c>
      <c r="P8" s="27"/>
      <c r="Q8" s="28"/>
      <c r="R8" s="27"/>
      <c r="S8" s="28"/>
    </row>
    <row r="9" spans="1:19" ht="18" customHeight="1">
      <c r="A9" s="18">
        <v>102</v>
      </c>
      <c r="B9" s="19" t="s">
        <v>41</v>
      </c>
      <c r="C9" s="85"/>
      <c r="D9" s="30" t="s">
        <v>25</v>
      </c>
      <c r="E9" s="4">
        <v>0</v>
      </c>
      <c r="F9" s="5">
        <f>SUM(G9:H9)</f>
        <v>0</v>
      </c>
      <c r="G9" s="5">
        <f t="shared" si="1"/>
        <v>0</v>
      </c>
      <c r="H9" s="5">
        <f t="shared" si="1"/>
        <v>0</v>
      </c>
      <c r="I9" s="6">
        <v>0</v>
      </c>
      <c r="J9" s="5">
        <v>0</v>
      </c>
      <c r="K9" s="5">
        <v>0</v>
      </c>
      <c r="L9" s="5">
        <v>0</v>
      </c>
      <c r="M9" s="21">
        <v>0</v>
      </c>
      <c r="N9" s="21">
        <v>0</v>
      </c>
      <c r="O9" s="22">
        <f t="shared" si="2"/>
        <v>0</v>
      </c>
      <c r="P9" s="27"/>
      <c r="Q9" s="28"/>
      <c r="R9" s="27"/>
      <c r="S9" s="28"/>
    </row>
    <row r="10" spans="1:19" ht="18" customHeight="1">
      <c r="A10" s="18">
        <v>102</v>
      </c>
      <c r="B10" s="19" t="s">
        <v>41</v>
      </c>
      <c r="C10" s="85"/>
      <c r="D10" s="32" t="s">
        <v>26</v>
      </c>
      <c r="E10" s="4">
        <v>1</v>
      </c>
      <c r="F10" s="5">
        <v>30</v>
      </c>
      <c r="G10" s="5">
        <v>25</v>
      </c>
      <c r="H10" s="5">
        <v>5</v>
      </c>
      <c r="I10" s="6">
        <v>25</v>
      </c>
      <c r="J10" s="5">
        <v>5</v>
      </c>
      <c r="K10" s="5">
        <v>0</v>
      </c>
      <c r="L10" s="5">
        <v>0</v>
      </c>
      <c r="M10" s="21">
        <v>0</v>
      </c>
      <c r="N10" s="21">
        <v>0</v>
      </c>
      <c r="O10" s="22">
        <f t="shared" si="2"/>
        <v>30</v>
      </c>
      <c r="P10" s="27"/>
      <c r="Q10" s="28"/>
      <c r="R10" s="27"/>
      <c r="S10" s="28"/>
    </row>
    <row r="11" spans="1:19" ht="18" customHeight="1">
      <c r="A11" s="18">
        <v>102</v>
      </c>
      <c r="B11" s="19" t="s">
        <v>41</v>
      </c>
      <c r="C11" s="94"/>
      <c r="D11" s="33" t="s">
        <v>27</v>
      </c>
      <c r="E11" s="4">
        <v>1</v>
      </c>
      <c r="F11" s="5">
        <f t="shared" si="0"/>
        <v>23</v>
      </c>
      <c r="G11" s="5">
        <f t="shared" si="1"/>
        <v>23</v>
      </c>
      <c r="H11" s="5">
        <f t="shared" si="1"/>
        <v>0</v>
      </c>
      <c r="I11" s="5">
        <v>0</v>
      </c>
      <c r="J11" s="5">
        <v>0</v>
      </c>
      <c r="K11" s="5">
        <v>23</v>
      </c>
      <c r="L11" s="5">
        <v>0</v>
      </c>
      <c r="M11" s="21">
        <v>0</v>
      </c>
      <c r="N11" s="21">
        <v>0</v>
      </c>
      <c r="O11" s="22">
        <f t="shared" si="2"/>
        <v>23</v>
      </c>
      <c r="P11" s="34"/>
      <c r="Q11" s="35"/>
      <c r="R11" s="36"/>
      <c r="S11" s="35"/>
    </row>
    <row r="12" spans="1:19" ht="18" customHeight="1">
      <c r="A12" s="67" t="s">
        <v>6</v>
      </c>
      <c r="B12" s="68"/>
      <c r="C12" s="68"/>
      <c r="D12" s="68"/>
      <c r="E12" s="37">
        <f>SUM(E4:E11)</f>
        <v>3</v>
      </c>
      <c r="F12" s="7">
        <f aca="true" t="shared" si="3" ref="F12:L12">SUM(F4:F11)</f>
        <v>72</v>
      </c>
      <c r="G12" s="7">
        <f t="shared" si="3"/>
        <v>64</v>
      </c>
      <c r="H12" s="7">
        <f t="shared" si="3"/>
        <v>8</v>
      </c>
      <c r="I12" s="38">
        <f t="shared" si="3"/>
        <v>25</v>
      </c>
      <c r="J12" s="38">
        <f t="shared" si="3"/>
        <v>5</v>
      </c>
      <c r="K12" s="38">
        <f t="shared" si="3"/>
        <v>39</v>
      </c>
      <c r="L12" s="38">
        <f t="shared" si="3"/>
        <v>3</v>
      </c>
      <c r="M12" s="21">
        <f>SUM(M4:M11)</f>
        <v>1</v>
      </c>
      <c r="N12" s="21">
        <f>SUM(N4:N11)</f>
        <v>0</v>
      </c>
      <c r="O12" s="39">
        <f t="shared" si="2"/>
        <v>73</v>
      </c>
      <c r="P12" s="40">
        <f>SUM(P4:P11)</f>
        <v>0</v>
      </c>
      <c r="Q12" s="41">
        <f>SUM(Q4:Q11)</f>
        <v>0</v>
      </c>
      <c r="R12" s="40">
        <f>SUM(R4:R11)</f>
        <v>0</v>
      </c>
      <c r="S12" s="41">
        <f>SUM(S4:S11)</f>
        <v>0</v>
      </c>
    </row>
    <row r="13" spans="1:19" ht="18" customHeight="1">
      <c r="A13" s="18">
        <v>102</v>
      </c>
      <c r="B13" s="19" t="s">
        <v>41</v>
      </c>
      <c r="C13" s="69" t="s">
        <v>12</v>
      </c>
      <c r="D13" s="30" t="s">
        <v>28</v>
      </c>
      <c r="E13" s="4">
        <v>1</v>
      </c>
      <c r="F13" s="5">
        <v>19</v>
      </c>
      <c r="G13" s="5">
        <v>19</v>
      </c>
      <c r="H13" s="5">
        <f aca="true" t="shared" si="4" ref="G13:H16">J13+L13</f>
        <v>0</v>
      </c>
      <c r="I13" s="5">
        <v>19</v>
      </c>
      <c r="J13" s="5">
        <v>0</v>
      </c>
      <c r="K13" s="5"/>
      <c r="L13" s="5"/>
      <c r="M13" s="31">
        <v>0</v>
      </c>
      <c r="N13" s="21">
        <v>0</v>
      </c>
      <c r="O13" s="22">
        <f t="shared" si="2"/>
        <v>19</v>
      </c>
      <c r="P13" s="25"/>
      <c r="Q13" s="24"/>
      <c r="R13" s="25"/>
      <c r="S13" s="24"/>
    </row>
    <row r="14" spans="1:19" ht="18" customHeight="1">
      <c r="A14" s="18">
        <v>102</v>
      </c>
      <c r="B14" s="19" t="s">
        <v>41</v>
      </c>
      <c r="C14" s="85"/>
      <c r="D14" s="30" t="s">
        <v>29</v>
      </c>
      <c r="E14" s="4">
        <v>1</v>
      </c>
      <c r="F14" s="5">
        <f>SUM(G14:H14)</f>
        <v>16</v>
      </c>
      <c r="G14" s="5">
        <f t="shared" si="4"/>
        <v>16</v>
      </c>
      <c r="H14" s="5">
        <f t="shared" si="4"/>
        <v>0</v>
      </c>
      <c r="I14" s="5"/>
      <c r="J14" s="5"/>
      <c r="K14" s="5">
        <v>16</v>
      </c>
      <c r="L14" s="5">
        <v>0</v>
      </c>
      <c r="M14" s="21">
        <v>0</v>
      </c>
      <c r="N14" s="21">
        <v>0</v>
      </c>
      <c r="O14" s="22">
        <f t="shared" si="2"/>
        <v>16</v>
      </c>
      <c r="P14" s="42"/>
      <c r="Q14" s="28"/>
      <c r="R14" s="27"/>
      <c r="S14" s="28"/>
    </row>
    <row r="15" spans="1:19" ht="18" customHeight="1">
      <c r="A15" s="18">
        <v>102</v>
      </c>
      <c r="B15" s="19" t="s">
        <v>41</v>
      </c>
      <c r="C15" s="85"/>
      <c r="D15" s="30" t="s">
        <v>30</v>
      </c>
      <c r="E15" s="4">
        <v>0</v>
      </c>
      <c r="F15" s="5">
        <f>SUM(G15:H15)</f>
        <v>0</v>
      </c>
      <c r="G15" s="5">
        <f t="shared" si="4"/>
        <v>0</v>
      </c>
      <c r="H15" s="5">
        <f t="shared" si="4"/>
        <v>0</v>
      </c>
      <c r="I15" s="5">
        <v>0</v>
      </c>
      <c r="J15" s="5">
        <v>0</v>
      </c>
      <c r="K15" s="5">
        <v>0</v>
      </c>
      <c r="L15" s="5">
        <v>0</v>
      </c>
      <c r="M15" s="21">
        <v>0</v>
      </c>
      <c r="N15" s="21">
        <v>0</v>
      </c>
      <c r="O15" s="22">
        <f t="shared" si="2"/>
        <v>0</v>
      </c>
      <c r="P15" s="27"/>
      <c r="Q15" s="28"/>
      <c r="R15" s="27"/>
      <c r="S15" s="28"/>
    </row>
    <row r="16" spans="1:19" ht="18" customHeight="1">
      <c r="A16" s="18">
        <v>102</v>
      </c>
      <c r="B16" s="19" t="s">
        <v>41</v>
      </c>
      <c r="C16" s="85"/>
      <c r="D16" s="43" t="s">
        <v>31</v>
      </c>
      <c r="E16" s="4">
        <v>0</v>
      </c>
      <c r="F16" s="5">
        <f>SUM(G16:H16)</f>
        <v>0</v>
      </c>
      <c r="G16" s="5">
        <f t="shared" si="4"/>
        <v>0</v>
      </c>
      <c r="H16" s="5">
        <f t="shared" si="4"/>
        <v>0</v>
      </c>
      <c r="I16" s="5"/>
      <c r="J16" s="5"/>
      <c r="K16" s="5">
        <v>0</v>
      </c>
      <c r="L16" s="5">
        <v>0</v>
      </c>
      <c r="M16" s="21">
        <v>0</v>
      </c>
      <c r="N16" s="21">
        <v>0</v>
      </c>
      <c r="O16" s="22">
        <f t="shared" si="2"/>
        <v>0</v>
      </c>
      <c r="P16" s="34"/>
      <c r="Q16" s="35"/>
      <c r="R16" s="34"/>
      <c r="S16" s="35"/>
    </row>
    <row r="17" spans="1:19" ht="18" customHeight="1">
      <c r="A17" s="67" t="s">
        <v>6</v>
      </c>
      <c r="B17" s="68"/>
      <c r="C17" s="68"/>
      <c r="D17" s="68"/>
      <c r="E17" s="37">
        <f aca="true" t="shared" si="5" ref="E17:L17">SUM(E13:E16)</f>
        <v>2</v>
      </c>
      <c r="F17" s="7">
        <f t="shared" si="5"/>
        <v>35</v>
      </c>
      <c r="G17" s="7">
        <f t="shared" si="5"/>
        <v>35</v>
      </c>
      <c r="H17" s="7">
        <f t="shared" si="5"/>
        <v>0</v>
      </c>
      <c r="I17" s="38">
        <f t="shared" si="5"/>
        <v>19</v>
      </c>
      <c r="J17" s="38">
        <f t="shared" si="5"/>
        <v>0</v>
      </c>
      <c r="K17" s="38">
        <f t="shared" si="5"/>
        <v>16</v>
      </c>
      <c r="L17" s="38">
        <f t="shared" si="5"/>
        <v>0</v>
      </c>
      <c r="M17" s="21">
        <f>SUM(M13:M16)</f>
        <v>0</v>
      </c>
      <c r="N17" s="21">
        <f>SUM(N13:N16)</f>
        <v>0</v>
      </c>
      <c r="O17" s="39">
        <f t="shared" si="2"/>
        <v>35</v>
      </c>
      <c r="P17" s="44">
        <f>SUM(P13:P16)</f>
        <v>0</v>
      </c>
      <c r="Q17" s="45">
        <f>SUM(Q13:Q16)</f>
        <v>0</v>
      </c>
      <c r="R17" s="44">
        <f>SUM(R13:R16)</f>
        <v>0</v>
      </c>
      <c r="S17" s="45">
        <f>SUM(S13:S16)</f>
        <v>0</v>
      </c>
    </row>
    <row r="18" spans="1:19" ht="18" customHeight="1">
      <c r="A18" s="18">
        <v>102</v>
      </c>
      <c r="B18" s="19" t="s">
        <v>41</v>
      </c>
      <c r="C18" s="69" t="s">
        <v>13</v>
      </c>
      <c r="D18" s="30" t="s">
        <v>32</v>
      </c>
      <c r="E18" s="4">
        <v>0</v>
      </c>
      <c r="F18" s="5">
        <f aca="true" t="shared" si="6" ref="F18:F23">SUM(G18:H18)</f>
        <v>0</v>
      </c>
      <c r="G18" s="5">
        <f aca="true" t="shared" si="7" ref="G18:H23">I18+K18</f>
        <v>0</v>
      </c>
      <c r="H18" s="5">
        <f t="shared" si="7"/>
        <v>0</v>
      </c>
      <c r="I18" s="5">
        <v>0</v>
      </c>
      <c r="J18" s="5">
        <v>0</v>
      </c>
      <c r="K18" s="5"/>
      <c r="L18" s="5"/>
      <c r="M18" s="21">
        <v>0</v>
      </c>
      <c r="N18" s="21">
        <v>0</v>
      </c>
      <c r="O18" s="22">
        <f t="shared" si="2"/>
        <v>0</v>
      </c>
      <c r="P18" s="25"/>
      <c r="Q18" s="24"/>
      <c r="R18" s="25"/>
      <c r="S18" s="24"/>
    </row>
    <row r="19" spans="1:19" ht="18" customHeight="1">
      <c r="A19" s="18">
        <v>102</v>
      </c>
      <c r="B19" s="19" t="s">
        <v>41</v>
      </c>
      <c r="C19" s="85"/>
      <c r="D19" s="43" t="s">
        <v>33</v>
      </c>
      <c r="E19" s="4">
        <v>0</v>
      </c>
      <c r="F19" s="5">
        <f t="shared" si="6"/>
        <v>0</v>
      </c>
      <c r="G19" s="5">
        <f t="shared" si="7"/>
        <v>0</v>
      </c>
      <c r="H19" s="5">
        <f t="shared" si="7"/>
        <v>0</v>
      </c>
      <c r="I19" s="5"/>
      <c r="J19" s="5"/>
      <c r="K19" s="5">
        <v>0</v>
      </c>
      <c r="L19" s="5">
        <v>0</v>
      </c>
      <c r="M19" s="21">
        <v>0</v>
      </c>
      <c r="N19" s="21">
        <v>0</v>
      </c>
      <c r="O19" s="22">
        <f t="shared" si="2"/>
        <v>0</v>
      </c>
      <c r="P19" s="27"/>
      <c r="Q19" s="28"/>
      <c r="R19" s="27"/>
      <c r="S19" s="28"/>
    </row>
    <row r="20" spans="1:19" ht="18" customHeight="1">
      <c r="A20" s="18">
        <v>102</v>
      </c>
      <c r="B20" s="19" t="s">
        <v>41</v>
      </c>
      <c r="C20" s="85"/>
      <c r="D20" s="30" t="s">
        <v>34</v>
      </c>
      <c r="E20" s="4">
        <v>0</v>
      </c>
      <c r="F20" s="5">
        <f t="shared" si="6"/>
        <v>0</v>
      </c>
      <c r="G20" s="5">
        <f t="shared" si="7"/>
        <v>0</v>
      </c>
      <c r="H20" s="5">
        <f t="shared" si="7"/>
        <v>0</v>
      </c>
      <c r="I20" s="5">
        <v>0</v>
      </c>
      <c r="J20" s="5">
        <v>0</v>
      </c>
      <c r="K20" s="5"/>
      <c r="L20" s="5"/>
      <c r="M20" s="21">
        <v>0</v>
      </c>
      <c r="N20" s="21">
        <v>0</v>
      </c>
      <c r="O20" s="22">
        <f t="shared" si="2"/>
        <v>0</v>
      </c>
      <c r="P20" s="42"/>
      <c r="Q20" s="28"/>
      <c r="R20" s="27"/>
      <c r="S20" s="28"/>
    </row>
    <row r="21" spans="1:19" ht="18" customHeight="1">
      <c r="A21" s="18">
        <v>102</v>
      </c>
      <c r="B21" s="19" t="s">
        <v>41</v>
      </c>
      <c r="C21" s="85"/>
      <c r="D21" s="30" t="s">
        <v>35</v>
      </c>
      <c r="E21" s="4">
        <v>0</v>
      </c>
      <c r="F21" s="5">
        <f t="shared" si="6"/>
        <v>0</v>
      </c>
      <c r="G21" s="5">
        <f t="shared" si="7"/>
        <v>0</v>
      </c>
      <c r="H21" s="5">
        <f t="shared" si="7"/>
        <v>0</v>
      </c>
      <c r="I21" s="5"/>
      <c r="J21" s="5"/>
      <c r="K21" s="5">
        <v>0</v>
      </c>
      <c r="L21" s="5">
        <v>0</v>
      </c>
      <c r="M21" s="31">
        <v>0</v>
      </c>
      <c r="N21" s="31">
        <v>0</v>
      </c>
      <c r="O21" s="22">
        <f t="shared" si="2"/>
        <v>0</v>
      </c>
      <c r="P21" s="27"/>
      <c r="Q21" s="28"/>
      <c r="R21" s="42"/>
      <c r="S21" s="28"/>
    </row>
    <row r="22" spans="1:20" ht="18" customHeight="1">
      <c r="A22" s="18">
        <v>102</v>
      </c>
      <c r="B22" s="19" t="s">
        <v>41</v>
      </c>
      <c r="C22" s="85"/>
      <c r="D22" s="30" t="s">
        <v>36</v>
      </c>
      <c r="E22" s="4">
        <v>1</v>
      </c>
      <c r="F22" s="5">
        <f t="shared" si="6"/>
        <v>30</v>
      </c>
      <c r="G22" s="5">
        <f t="shared" si="7"/>
        <v>18</v>
      </c>
      <c r="H22" s="5">
        <f t="shared" si="7"/>
        <v>12</v>
      </c>
      <c r="I22" s="5">
        <v>18</v>
      </c>
      <c r="J22" s="5">
        <v>12</v>
      </c>
      <c r="K22" s="5"/>
      <c r="L22" s="5"/>
      <c r="M22" s="21">
        <v>0</v>
      </c>
      <c r="N22" s="21">
        <v>0</v>
      </c>
      <c r="O22" s="22">
        <f t="shared" si="2"/>
        <v>30</v>
      </c>
      <c r="P22" s="27"/>
      <c r="Q22" s="28"/>
      <c r="R22" s="27"/>
      <c r="S22" s="28"/>
      <c r="T22" s="46"/>
    </row>
    <row r="23" spans="1:20" ht="18" customHeight="1">
      <c r="A23" s="18">
        <v>102</v>
      </c>
      <c r="B23" s="19" t="s">
        <v>41</v>
      </c>
      <c r="C23" s="94"/>
      <c r="D23" s="30" t="s">
        <v>37</v>
      </c>
      <c r="E23" s="4">
        <v>1</v>
      </c>
      <c r="F23" s="5">
        <f t="shared" si="6"/>
        <v>42</v>
      </c>
      <c r="G23" s="5">
        <f t="shared" si="7"/>
        <v>21</v>
      </c>
      <c r="H23" s="5">
        <f t="shared" si="7"/>
        <v>21</v>
      </c>
      <c r="I23" s="5"/>
      <c r="J23" s="5"/>
      <c r="K23" s="5">
        <v>21</v>
      </c>
      <c r="L23" s="5">
        <v>21</v>
      </c>
      <c r="M23" s="21">
        <v>0</v>
      </c>
      <c r="N23" s="21">
        <v>2</v>
      </c>
      <c r="O23" s="22">
        <f t="shared" si="2"/>
        <v>44</v>
      </c>
      <c r="P23" s="34"/>
      <c r="Q23" s="35"/>
      <c r="R23" s="47">
        <v>1</v>
      </c>
      <c r="S23" s="47">
        <v>1</v>
      </c>
      <c r="T23" s="46" t="s">
        <v>42</v>
      </c>
    </row>
    <row r="24" spans="1:19" ht="18" customHeight="1">
      <c r="A24" s="67" t="s">
        <v>6</v>
      </c>
      <c r="B24" s="68"/>
      <c r="C24" s="68"/>
      <c r="D24" s="68"/>
      <c r="E24" s="37">
        <f>SUM(E18:E23)</f>
        <v>2</v>
      </c>
      <c r="F24" s="7">
        <f aca="true" t="shared" si="8" ref="F24:L24">SUM(F18:F23)</f>
        <v>72</v>
      </c>
      <c r="G24" s="7">
        <f t="shared" si="8"/>
        <v>39</v>
      </c>
      <c r="H24" s="7">
        <f t="shared" si="8"/>
        <v>33</v>
      </c>
      <c r="I24" s="38">
        <f t="shared" si="8"/>
        <v>18</v>
      </c>
      <c r="J24" s="38">
        <f t="shared" si="8"/>
        <v>12</v>
      </c>
      <c r="K24" s="38">
        <f t="shared" si="8"/>
        <v>21</v>
      </c>
      <c r="L24" s="38">
        <f t="shared" si="8"/>
        <v>21</v>
      </c>
      <c r="M24" s="21">
        <f>SUM(M18:M23)</f>
        <v>0</v>
      </c>
      <c r="N24" s="21">
        <f>SUM(N18:N23)</f>
        <v>2</v>
      </c>
      <c r="O24" s="39">
        <f t="shared" si="2"/>
        <v>74</v>
      </c>
      <c r="P24" s="34"/>
      <c r="Q24" s="35"/>
      <c r="R24" s="48">
        <f>SUM(R18:R23)</f>
        <v>1</v>
      </c>
      <c r="S24" s="48">
        <f>SUM(S18:S23)</f>
        <v>1</v>
      </c>
    </row>
    <row r="25" spans="1:19" ht="18" customHeight="1">
      <c r="A25" s="18">
        <v>102</v>
      </c>
      <c r="B25" s="19" t="s">
        <v>41</v>
      </c>
      <c r="C25" s="69" t="s">
        <v>38</v>
      </c>
      <c r="D25" s="49" t="s">
        <v>39</v>
      </c>
      <c r="E25" s="4">
        <v>1</v>
      </c>
      <c r="F25" s="5">
        <f>SUM(G25:H25)</f>
        <v>36</v>
      </c>
      <c r="G25" s="5">
        <f>I25+K25</f>
        <v>16</v>
      </c>
      <c r="H25" s="5">
        <f>J25+L25</f>
        <v>20</v>
      </c>
      <c r="I25" s="5">
        <v>16</v>
      </c>
      <c r="J25" s="5">
        <v>20</v>
      </c>
      <c r="K25" s="5"/>
      <c r="L25" s="5"/>
      <c r="M25" s="21">
        <v>0</v>
      </c>
      <c r="N25" s="21">
        <v>0</v>
      </c>
      <c r="O25" s="22">
        <f t="shared" si="2"/>
        <v>36</v>
      </c>
      <c r="P25" s="23"/>
      <c r="Q25" s="50"/>
      <c r="R25" s="25"/>
      <c r="S25" s="24"/>
    </row>
    <row r="26" spans="1:19" ht="18" customHeight="1">
      <c r="A26" s="18">
        <v>102</v>
      </c>
      <c r="B26" s="19" t="s">
        <v>41</v>
      </c>
      <c r="C26" s="70"/>
      <c r="D26" s="49" t="s">
        <v>40</v>
      </c>
      <c r="E26" s="4">
        <v>1</v>
      </c>
      <c r="F26" s="5">
        <f>SUM(G26:H26)</f>
        <v>21</v>
      </c>
      <c r="G26" s="5">
        <f>I26+K26</f>
        <v>7</v>
      </c>
      <c r="H26" s="5">
        <f>J26+L26</f>
        <v>14</v>
      </c>
      <c r="I26" s="5"/>
      <c r="J26" s="5"/>
      <c r="K26" s="5">
        <v>7</v>
      </c>
      <c r="L26" s="5">
        <v>14</v>
      </c>
      <c r="M26" s="21">
        <v>0</v>
      </c>
      <c r="N26" s="21">
        <v>0</v>
      </c>
      <c r="O26" s="22">
        <f t="shared" si="2"/>
        <v>21</v>
      </c>
      <c r="P26" s="51"/>
      <c r="Q26" s="52"/>
      <c r="R26" s="51"/>
      <c r="S26" s="53">
        <v>1</v>
      </c>
    </row>
    <row r="27" spans="1:19" ht="18" customHeight="1" thickBot="1">
      <c r="A27" s="71" t="s">
        <v>6</v>
      </c>
      <c r="B27" s="72"/>
      <c r="C27" s="72"/>
      <c r="D27" s="73"/>
      <c r="E27" s="37">
        <f>SUM(E25:E26)</f>
        <v>2</v>
      </c>
      <c r="F27" s="8">
        <f aca="true" t="shared" si="9" ref="F27:L27">SUM(F25:F26)</f>
        <v>57</v>
      </c>
      <c r="G27" s="7">
        <f t="shared" si="9"/>
        <v>23</v>
      </c>
      <c r="H27" s="7">
        <f>SUM(H25:H26)</f>
        <v>34</v>
      </c>
      <c r="I27" s="38">
        <f t="shared" si="9"/>
        <v>16</v>
      </c>
      <c r="J27" s="38">
        <f t="shared" si="9"/>
        <v>20</v>
      </c>
      <c r="K27" s="38">
        <f t="shared" si="9"/>
        <v>7</v>
      </c>
      <c r="L27" s="38">
        <f t="shared" si="9"/>
        <v>14</v>
      </c>
      <c r="M27" s="21">
        <f>M25+M26</f>
        <v>0</v>
      </c>
      <c r="N27" s="21">
        <f>N25+N26</f>
        <v>0</v>
      </c>
      <c r="O27" s="54">
        <f t="shared" si="2"/>
        <v>57</v>
      </c>
      <c r="P27" s="55">
        <f>SUM(P25:P26)</f>
        <v>0</v>
      </c>
      <c r="Q27" s="56">
        <f>SUM(Q25:Q26)</f>
        <v>0</v>
      </c>
      <c r="R27" s="57">
        <f>SUM(R25:R26)</f>
        <v>0</v>
      </c>
      <c r="S27" s="56">
        <f>SUM(S25:S26)</f>
        <v>1</v>
      </c>
    </row>
    <row r="28" spans="1:19" ht="18" customHeight="1" thickBot="1" thickTop="1">
      <c r="A28" s="74" t="s">
        <v>7</v>
      </c>
      <c r="B28" s="75"/>
      <c r="C28" s="75"/>
      <c r="D28" s="76"/>
      <c r="E28" s="58">
        <f>SUM(E12,E17,E24,E27)</f>
        <v>9</v>
      </c>
      <c r="F28" s="9">
        <f>SUM(F27,F24,F17,F12)</f>
        <v>236</v>
      </c>
      <c r="G28" s="59">
        <f>SUM(G27,G24,G17,G12)</f>
        <v>161</v>
      </c>
      <c r="H28" s="7">
        <f>SUM(H12+H17+H24+H27)</f>
        <v>75</v>
      </c>
      <c r="I28" s="7">
        <f>SUM(I12,I17,I24,I27,)</f>
        <v>78</v>
      </c>
      <c r="J28" s="7">
        <f>SUM(J12,J17,J24,J27,)</f>
        <v>37</v>
      </c>
      <c r="K28" s="7">
        <f>SUM(K12,K17,K24,K27,)</f>
        <v>83</v>
      </c>
      <c r="L28" s="7">
        <f>SUM(L12,L17,L24,L27,)</f>
        <v>38</v>
      </c>
      <c r="M28" s="21">
        <f>M12+M17+M24+M27</f>
        <v>1</v>
      </c>
      <c r="N28" s="60">
        <f>N12+N17+N24+N27</f>
        <v>2</v>
      </c>
      <c r="O28" s="61">
        <f>SUM(I28:N28)</f>
        <v>239</v>
      </c>
      <c r="P28" s="62"/>
      <c r="Q28" s="62"/>
      <c r="R28" s="62"/>
      <c r="S28" s="62"/>
    </row>
    <row r="29" spans="4:14" ht="18" customHeight="1" thickBot="1" thickTop="1">
      <c r="D29" s="10" t="s">
        <v>44</v>
      </c>
      <c r="I29" s="77">
        <f>SUM(I28+J28)</f>
        <v>115</v>
      </c>
      <c r="J29" s="78"/>
      <c r="K29" s="79">
        <f>SUM(K28+L28)</f>
        <v>121</v>
      </c>
      <c r="L29" s="80"/>
      <c r="M29" s="63">
        <f>SUM(M28+N28)</f>
        <v>3</v>
      </c>
      <c r="N29" s="64"/>
    </row>
    <row r="30" spans="4:12" ht="18" customHeight="1" thickTop="1">
      <c r="D30" s="2" t="s">
        <v>43</v>
      </c>
      <c r="E30" s="65" t="s">
        <v>46</v>
      </c>
      <c r="F30" s="65"/>
      <c r="G30" s="65"/>
      <c r="H30" s="65"/>
      <c r="I30" s="65"/>
      <c r="J30" s="66"/>
      <c r="K30" s="66"/>
      <c r="L30" s="66"/>
    </row>
    <row r="31" ht="18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</sheetData>
  <sheetProtection/>
  <mergeCells count="20">
    <mergeCell ref="A17:D17"/>
    <mergeCell ref="C18:C23"/>
    <mergeCell ref="P1:Q1"/>
    <mergeCell ref="R1:S1"/>
    <mergeCell ref="A12:D12"/>
    <mergeCell ref="C13:C16"/>
    <mergeCell ref="E1:F1"/>
    <mergeCell ref="I1:J1"/>
    <mergeCell ref="K1:L1"/>
    <mergeCell ref="M1:N1"/>
    <mergeCell ref="P2:S2"/>
    <mergeCell ref="C4:C11"/>
    <mergeCell ref="M29:N29"/>
    <mergeCell ref="E30:L30"/>
    <mergeCell ref="A24:D24"/>
    <mergeCell ref="C25:C26"/>
    <mergeCell ref="A27:D27"/>
    <mergeCell ref="A28:D28"/>
    <mergeCell ref="I29:J29"/>
    <mergeCell ref="K29:L29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2012-10-27T08:23:54Z</cp:lastPrinted>
  <dcterms:created xsi:type="dcterms:W3CDTF">2012-10-24T01:45:20Z</dcterms:created>
  <dcterms:modified xsi:type="dcterms:W3CDTF">2013-10-05T09:07:30Z</dcterms:modified>
  <cp:category/>
  <cp:version/>
  <cp:contentType/>
  <cp:contentStatus/>
</cp:coreProperties>
</file>