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在職碩班班級人數" sheetId="1" r:id="rId1"/>
  </sheets>
  <calcPr calcId="152511"/>
</workbook>
</file>

<file path=xl/calcChain.xml><?xml version="1.0" encoding="utf-8"?>
<calcChain xmlns="http://schemas.openxmlformats.org/spreadsheetml/2006/main">
  <c r="E23" i="1" l="1"/>
  <c r="E22" i="1"/>
  <c r="E19" i="1"/>
  <c r="E12" i="1"/>
  <c r="E7" i="1"/>
  <c r="E5" i="1"/>
  <c r="E6" i="1"/>
  <c r="E8" i="1"/>
  <c r="E9" i="1"/>
  <c r="E10" i="1"/>
  <c r="E11" i="1"/>
  <c r="E13" i="1"/>
  <c r="E14" i="1"/>
  <c r="E15" i="1"/>
  <c r="E16" i="1"/>
  <c r="E17" i="1"/>
  <c r="E18" i="1"/>
  <c r="E20" i="1"/>
  <c r="E21" i="1"/>
  <c r="E4" i="1"/>
  <c r="G23" i="1"/>
  <c r="F23" i="1"/>
  <c r="G22" i="1"/>
  <c r="F22" i="1"/>
  <c r="G19" i="1"/>
  <c r="F19" i="1"/>
  <c r="G12" i="1"/>
  <c r="F12" i="1"/>
  <c r="G7" i="1"/>
  <c r="F7" i="1"/>
  <c r="G5" i="1"/>
  <c r="G6" i="1"/>
  <c r="G8" i="1"/>
  <c r="G9" i="1"/>
  <c r="G10" i="1"/>
  <c r="G11" i="1"/>
  <c r="G13" i="1"/>
  <c r="G14" i="1"/>
  <c r="G15" i="1"/>
  <c r="G16" i="1"/>
  <c r="G17" i="1"/>
  <c r="G18" i="1"/>
  <c r="G20" i="1"/>
  <c r="G21" i="1"/>
  <c r="G4" i="1"/>
  <c r="F8" i="1"/>
  <c r="F9" i="1"/>
  <c r="F10" i="1"/>
  <c r="F11" i="1"/>
  <c r="F13" i="1"/>
  <c r="F14" i="1"/>
  <c r="F15" i="1"/>
  <c r="F16" i="1"/>
  <c r="F17" i="1"/>
  <c r="F18" i="1"/>
  <c r="F20" i="1"/>
  <c r="F21" i="1"/>
  <c r="F5" i="1"/>
  <c r="F6" i="1"/>
  <c r="F4" i="1"/>
  <c r="K23" i="1"/>
  <c r="J23" i="1"/>
  <c r="I23" i="1"/>
  <c r="H23" i="1"/>
  <c r="L23" i="1"/>
  <c r="M23" i="1"/>
  <c r="M22" i="1"/>
  <c r="L22" i="1"/>
  <c r="K22" i="1"/>
  <c r="J22" i="1"/>
  <c r="I22" i="1"/>
  <c r="H22" i="1"/>
  <c r="M19" i="1"/>
  <c r="L19" i="1"/>
  <c r="K19" i="1"/>
  <c r="J19" i="1"/>
  <c r="I19" i="1"/>
  <c r="H19" i="1"/>
  <c r="M12" i="1"/>
  <c r="L12" i="1"/>
  <c r="K12" i="1"/>
  <c r="J12" i="1"/>
  <c r="I12" i="1"/>
  <c r="H12" i="1"/>
  <c r="M7" i="1"/>
  <c r="L7" i="1"/>
  <c r="K7" i="1"/>
  <c r="J7" i="1"/>
  <c r="I7" i="1"/>
  <c r="H7" i="1"/>
  <c r="H24" i="1" l="1"/>
  <c r="J24" i="1"/>
  <c r="L24" i="1"/>
</calcChain>
</file>

<file path=xl/sharedStrings.xml><?xml version="1.0" encoding="utf-8"?>
<sst xmlns="http://schemas.openxmlformats.org/spreadsheetml/2006/main" count="55" uniqueCount="37">
  <si>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</si>
  <si>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</si>
  <si>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</si>
  <si>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</si>
  <si>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</si>
  <si>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</si>
  <si>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</si>
  <si>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</si>
  <si>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</t>
    </r>
    <r>
      <rPr>
        <b/>
        <sz val="16"/>
        <rFont val="新細明體"/>
        <family val="1"/>
        <charset val="136"/>
      </rPr>
      <t>及</t>
    </r>
    <r>
      <rPr>
        <b/>
        <sz val="16"/>
        <color indexed="30"/>
        <rFont val="新細明體"/>
        <family val="1"/>
        <charset val="136"/>
      </rPr>
      <t>產碩</t>
    </r>
    <r>
      <rPr>
        <b/>
        <sz val="16"/>
        <rFont val="新細明體"/>
        <family val="1"/>
        <charset val="136"/>
      </rPr>
      <t>專班</t>
    </r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</si>
  <si>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</si>
  <si>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</si>
  <si>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</si>
  <si>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各年級學籍學生人數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</si>
  <si>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</si>
  <si>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</si>
  <si>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</si>
  <si>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</si>
  <si>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</si>
  <si>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</si>
  <si>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</si>
  <si>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</si>
  <si>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</si>
  <si>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</si>
  <si>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</si>
  <si>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企管系經營管理碩士在職專班</t>
    <phoneticPr fontId="20" type="noConversion"/>
  </si>
  <si>
    <t>資管系碩士在職專班</t>
    <phoneticPr fontId="20" type="noConversion"/>
  </si>
  <si>
    <t>光電工程系光電與材料科技碩士在職專班</t>
    <phoneticPr fontId="20" type="noConversion"/>
  </si>
  <si>
    <t>休閒遊憩系碩士在職專班</t>
    <phoneticPr fontId="20" type="noConversion"/>
  </si>
  <si>
    <t>生物科技系碩士在職專班</t>
    <phoneticPr fontId="20" type="noConversion"/>
  </si>
  <si>
    <t>動力機械工程系機械與機電工程碩士在職專班</t>
    <phoneticPr fontId="20" type="noConversion"/>
  </si>
  <si>
    <t>機械與電腦輔助工程系碩士在職專班</t>
    <phoneticPr fontId="20" type="noConversion"/>
  </si>
  <si>
    <t>材料科學與工程系材料科學與綠色能源工程碩士在職專班</t>
    <phoneticPr fontId="20" type="noConversion"/>
  </si>
  <si>
    <t>【107】精實生產與研發管理產業碩士專班</t>
    <phoneticPr fontId="20" type="noConversion"/>
  </si>
  <si>
    <t>【107】精實生產與管理產業碩士專班</t>
    <phoneticPr fontId="20" type="noConversion"/>
  </si>
  <si>
    <r>
      <rPr>
        <sz val="12"/>
        <color rgb="FF000000"/>
        <rFont val="細明體"/>
        <family val="3"/>
        <charset val="136"/>
      </rPr>
      <t>【</t>
    </r>
    <r>
      <rPr>
        <sz val="12"/>
        <color rgb="FF000000"/>
        <rFont val="Calibri"/>
        <family val="2"/>
      </rPr>
      <t>105</t>
    </r>
    <r>
      <rPr>
        <sz val="12"/>
        <color rgb="FF000000"/>
        <rFont val="細明體"/>
        <family val="3"/>
        <charset val="136"/>
      </rPr>
      <t>】光電子系統封裝與維護產業碩士專班</t>
    </r>
    <r>
      <rPr>
        <sz val="12"/>
        <color rgb="FF000000"/>
        <rFont val="Calibri"/>
        <family val="2"/>
      </rPr>
      <t>(</t>
    </r>
    <r>
      <rPr>
        <sz val="12"/>
        <color rgb="FF000000"/>
        <rFont val="細明體"/>
        <family val="3"/>
        <charset val="136"/>
      </rPr>
      <t>秋季班)</t>
    </r>
    <phoneticPr fontId="20" type="noConversion"/>
  </si>
  <si>
    <r>
      <rPr>
        <sz val="12"/>
        <color rgb="FF000000"/>
        <rFont val="細明體"/>
        <family val="3"/>
        <charset val="136"/>
      </rPr>
      <t>【</t>
    </r>
    <r>
      <rPr>
        <sz val="12"/>
        <color rgb="FF000000"/>
        <rFont val="Calibri"/>
        <family val="2"/>
      </rPr>
      <t>106</t>
    </r>
    <r>
      <rPr>
        <sz val="12"/>
        <color rgb="FF000000"/>
        <rFont val="細明體"/>
        <family val="3"/>
        <charset val="136"/>
      </rPr>
      <t>】光電子系統封裝與維護產業碩士專班</t>
    </r>
    <r>
      <rPr>
        <sz val="12"/>
        <color rgb="FF000000"/>
        <rFont val="Calibri"/>
        <family val="2"/>
      </rPr>
      <t/>
    </r>
    <phoneticPr fontId="20" type="noConversion"/>
  </si>
  <si>
    <t>【106】精實生產管理產業碩士專班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</si>
</sst>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2"/>
      <color rgb="FF000000"/>
      <name val="Calibri"/>
      <family val="2"/>
    </font>
    <font>
      <sz val="12"/>
      <color rgb="FF000000"/>
      <name val="細明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/>
    </xf>
    <xf numFmtId="0" fontId="18" fillId="25" borderId="14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2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0" xfId="0" applyFont="1" applyAlignment="1"/>
    <xf numFmtId="0" fontId="0" fillId="0" borderId="0" xfId="0" applyNumberFormat="1" applyAlignment="1">
      <alignment vertical="center"/>
    </xf>
    <xf numFmtId="0" fontId="26" fillId="24" borderId="21" xfId="0" applyFont="1" applyFill="1" applyBorder="1" applyAlignment="1">
      <alignment horizontal="center" wrapText="1"/>
    </xf>
    <xf numFmtId="0" fontId="26" fillId="24" borderId="0" xfId="0" applyFont="1" applyFill="1" applyAlignment="1"/>
    <xf numFmtId="0" fontId="0" fillId="25" borderId="13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35" xfId="0" applyFill="1" applyBorder="1" applyAlignment="1">
      <alignment horizont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R9" sqref="R9"/>
    </sheetView>
  </sheetViews>
  <sheetFormatPr defaultRowHeight="16.5"/>
  <cols>
    <col min="1" max="1" width="7.25" customWidth="1"/>
    <col min="2" max="2" width="4.75" customWidth="1"/>
    <col min="3" max="3" width="14" customWidth="1"/>
    <col min="4" max="4" width="56" bestFit="1" customWidth="1"/>
    <col min="5" max="5" width="5" customWidth="1"/>
    <col min="6" max="6" width="5.25" customWidth="1"/>
    <col min="7" max="7" width="5.625" customWidth="1"/>
    <col min="8" max="8" width="4.25" customWidth="1"/>
    <col min="9" max="9" width="4.5" customWidth="1"/>
    <col min="10" max="10" width="4.125" customWidth="1"/>
    <col min="11" max="11" width="4.5" customWidth="1"/>
    <col min="12" max="12" width="4" customWidth="1"/>
    <col min="13" max="13" width="4.5" customWidth="1"/>
  </cols>
  <sheetData>
    <row r="1" spans="1:13" ht="21">
      <c r="A1" s="1" t="s">
        <v>8</v>
      </c>
      <c r="E1" s="2"/>
      <c r="F1" s="35"/>
      <c r="G1" s="35"/>
      <c r="H1" s="33"/>
      <c r="I1" s="34"/>
      <c r="J1" s="33"/>
      <c r="K1" s="34"/>
      <c r="L1" s="33"/>
      <c r="M1" s="34"/>
    </row>
    <row r="2" spans="1:13" ht="19.5" customHeight="1">
      <c r="A2" s="4" t="s">
        <v>12</v>
      </c>
      <c r="H2" s="36" t="s">
        <v>4</v>
      </c>
      <c r="I2" s="37"/>
      <c r="J2" s="36" t="s">
        <v>5</v>
      </c>
      <c r="K2" s="37"/>
      <c r="L2" s="33" t="s">
        <v>21</v>
      </c>
      <c r="M2" s="34"/>
    </row>
    <row r="3" spans="1:13" ht="29.25" customHeight="1">
      <c r="A3" s="5" t="s">
        <v>0</v>
      </c>
      <c r="B3" s="5" t="s">
        <v>1</v>
      </c>
      <c r="C3" s="5" t="s">
        <v>2</v>
      </c>
      <c r="D3" s="5" t="s">
        <v>3</v>
      </c>
      <c r="E3" s="11" t="s">
        <v>9</v>
      </c>
      <c r="F3" s="12" t="s">
        <v>10</v>
      </c>
      <c r="G3" s="12" t="s">
        <v>11</v>
      </c>
      <c r="H3" s="14" t="s">
        <v>10</v>
      </c>
      <c r="I3" s="14" t="s">
        <v>11</v>
      </c>
      <c r="J3" s="14" t="s">
        <v>10</v>
      </c>
      <c r="K3" s="14" t="s">
        <v>11</v>
      </c>
      <c r="L3" s="13" t="s">
        <v>10</v>
      </c>
      <c r="M3" s="13" t="s">
        <v>11</v>
      </c>
    </row>
    <row r="4" spans="1:13" s="20" customFormat="1" ht="21.95" customHeight="1">
      <c r="A4" s="18">
        <v>107</v>
      </c>
      <c r="B4" s="19" t="s">
        <v>13</v>
      </c>
      <c r="C4" s="31" t="s">
        <v>17</v>
      </c>
      <c r="D4" s="7" t="s">
        <v>29</v>
      </c>
      <c r="E4" s="6">
        <f>F4+G4</f>
        <v>21</v>
      </c>
      <c r="F4" s="6">
        <f>H4+J4+L4</f>
        <v>19</v>
      </c>
      <c r="G4" s="6">
        <f>I4+K4+M4</f>
        <v>2</v>
      </c>
      <c r="H4" s="15">
        <v>5</v>
      </c>
      <c r="I4" s="15">
        <v>2</v>
      </c>
      <c r="J4" s="15">
        <v>8</v>
      </c>
      <c r="K4" s="15">
        <v>0</v>
      </c>
      <c r="L4" s="6">
        <v>6</v>
      </c>
      <c r="M4" s="6">
        <v>0</v>
      </c>
    </row>
    <row r="5" spans="1:13" s="20" customFormat="1" ht="21.95" customHeight="1">
      <c r="A5" s="18">
        <v>107</v>
      </c>
      <c r="B5" s="19" t="s">
        <v>14</v>
      </c>
      <c r="C5" s="32"/>
      <c r="D5" s="10" t="s">
        <v>31</v>
      </c>
      <c r="E5" s="6">
        <f t="shared" ref="E5:E21" si="0">F5+G5</f>
        <v>16</v>
      </c>
      <c r="F5" s="6">
        <f t="shared" ref="F5:F21" si="1">H5+J5+L5</f>
        <v>13</v>
      </c>
      <c r="G5" s="6">
        <f t="shared" ref="G5:G21" si="2">I5+K5+M5</f>
        <v>3</v>
      </c>
      <c r="H5" s="15">
        <v>5</v>
      </c>
      <c r="I5" s="15">
        <v>0</v>
      </c>
      <c r="J5" s="15">
        <v>2</v>
      </c>
      <c r="K5" s="15">
        <v>1</v>
      </c>
      <c r="L5" s="6">
        <v>6</v>
      </c>
      <c r="M5" s="6">
        <v>2</v>
      </c>
    </row>
    <row r="6" spans="1:13" s="20" customFormat="1" ht="21.95" customHeight="1">
      <c r="A6" s="18">
        <v>107</v>
      </c>
      <c r="B6" s="19" t="s">
        <v>14</v>
      </c>
      <c r="C6" s="32"/>
      <c r="D6" s="7" t="s">
        <v>30</v>
      </c>
      <c r="E6" s="6">
        <f t="shared" si="0"/>
        <v>25</v>
      </c>
      <c r="F6" s="6">
        <f t="shared" si="1"/>
        <v>23</v>
      </c>
      <c r="G6" s="6">
        <f t="shared" si="2"/>
        <v>2</v>
      </c>
      <c r="H6" s="15">
        <v>6</v>
      </c>
      <c r="I6" s="15">
        <v>1</v>
      </c>
      <c r="J6" s="15">
        <v>9</v>
      </c>
      <c r="K6" s="15">
        <v>1</v>
      </c>
      <c r="L6" s="6">
        <v>8</v>
      </c>
      <c r="M6" s="6">
        <v>0</v>
      </c>
    </row>
    <row r="7" spans="1:13" s="20" customFormat="1" ht="21.95" customHeight="1">
      <c r="A7" s="38" t="s">
        <v>6</v>
      </c>
      <c r="B7" s="39"/>
      <c r="C7" s="39"/>
      <c r="D7" s="40"/>
      <c r="E7" s="30">
        <f>E4+E5+E6</f>
        <v>62</v>
      </c>
      <c r="F7" s="30">
        <f t="shared" ref="F7:M7" si="3">SUM(F4:F6)</f>
        <v>55</v>
      </c>
      <c r="G7" s="30">
        <f t="shared" si="3"/>
        <v>7</v>
      </c>
      <c r="H7" s="23">
        <f t="shared" si="3"/>
        <v>16</v>
      </c>
      <c r="I7" s="23">
        <f t="shared" si="3"/>
        <v>3</v>
      </c>
      <c r="J7" s="23">
        <f t="shared" si="3"/>
        <v>19</v>
      </c>
      <c r="K7" s="23">
        <f t="shared" si="3"/>
        <v>2</v>
      </c>
      <c r="L7" s="23">
        <f t="shared" si="3"/>
        <v>20</v>
      </c>
      <c r="M7" s="23">
        <f t="shared" si="3"/>
        <v>2</v>
      </c>
    </row>
    <row r="8" spans="1:13" s="20" customFormat="1" ht="21.95" customHeight="1">
      <c r="A8" s="18">
        <v>107</v>
      </c>
      <c r="B8" s="19" t="s">
        <v>14</v>
      </c>
      <c r="C8" s="31" t="s">
        <v>18</v>
      </c>
      <c r="D8" s="21" t="s">
        <v>26</v>
      </c>
      <c r="E8" s="6">
        <f t="shared" si="0"/>
        <v>1</v>
      </c>
      <c r="F8" s="6">
        <f t="shared" si="1"/>
        <v>1</v>
      </c>
      <c r="G8" s="6">
        <f t="shared" si="2"/>
        <v>0</v>
      </c>
      <c r="H8" s="15">
        <v>1</v>
      </c>
      <c r="I8" s="15">
        <v>0</v>
      </c>
      <c r="J8" s="15">
        <v>0</v>
      </c>
      <c r="K8" s="15">
        <v>0</v>
      </c>
      <c r="L8" s="6">
        <v>0</v>
      </c>
      <c r="M8" s="6">
        <v>0</v>
      </c>
    </row>
    <row r="9" spans="1:13" s="20" customFormat="1" ht="21.95" customHeight="1">
      <c r="A9" s="18">
        <v>107</v>
      </c>
      <c r="B9" s="19" t="s">
        <v>14</v>
      </c>
      <c r="C9" s="47"/>
      <c r="D9" s="29" t="s">
        <v>22</v>
      </c>
      <c r="E9" s="6">
        <f t="shared" si="0"/>
        <v>12</v>
      </c>
      <c r="F9" s="6">
        <f t="shared" si="1"/>
        <v>12</v>
      </c>
      <c r="G9" s="6">
        <f t="shared" si="2"/>
        <v>0</v>
      </c>
      <c r="H9" s="15">
        <v>5</v>
      </c>
      <c r="I9" s="15">
        <v>0</v>
      </c>
      <c r="J9" s="15">
        <v>6</v>
      </c>
      <c r="K9" s="15">
        <v>0</v>
      </c>
      <c r="L9" s="6">
        <v>1</v>
      </c>
      <c r="M9" s="6">
        <v>0</v>
      </c>
    </row>
    <row r="10" spans="1:13" s="20" customFormat="1" ht="21.95" customHeight="1">
      <c r="A10" s="18"/>
      <c r="B10" s="19"/>
      <c r="C10" s="47"/>
      <c r="D10" s="28" t="s">
        <v>34</v>
      </c>
      <c r="E10" s="6">
        <f t="shared" si="0"/>
        <v>2</v>
      </c>
      <c r="F10" s="6">
        <f t="shared" si="1"/>
        <v>2</v>
      </c>
      <c r="G10" s="6">
        <f t="shared" si="2"/>
        <v>0</v>
      </c>
      <c r="H10" s="15">
        <v>0</v>
      </c>
      <c r="I10" s="15">
        <v>0</v>
      </c>
      <c r="J10" s="15">
        <v>0</v>
      </c>
      <c r="K10" s="15">
        <v>0</v>
      </c>
      <c r="L10" s="6">
        <v>2</v>
      </c>
      <c r="M10" s="6">
        <v>0</v>
      </c>
    </row>
    <row r="11" spans="1:13" s="20" customFormat="1" ht="21.95" customHeight="1">
      <c r="A11" s="18">
        <v>107</v>
      </c>
      <c r="B11" s="19" t="s">
        <v>15</v>
      </c>
      <c r="C11" s="47"/>
      <c r="D11" s="28" t="s">
        <v>35</v>
      </c>
      <c r="E11" s="6">
        <f t="shared" si="0"/>
        <v>5</v>
      </c>
      <c r="F11" s="6">
        <f t="shared" si="1"/>
        <v>5</v>
      </c>
      <c r="G11" s="6">
        <f t="shared" si="2"/>
        <v>0</v>
      </c>
      <c r="H11" s="15">
        <v>0</v>
      </c>
      <c r="I11" s="15">
        <v>0</v>
      </c>
      <c r="J11" s="15">
        <v>5</v>
      </c>
      <c r="K11" s="15">
        <v>0</v>
      </c>
      <c r="L11" s="6">
        <v>0</v>
      </c>
      <c r="M11" s="6">
        <v>0</v>
      </c>
    </row>
    <row r="12" spans="1:13" s="20" customFormat="1" ht="21.95" customHeight="1">
      <c r="A12" s="38" t="s">
        <v>6</v>
      </c>
      <c r="B12" s="39"/>
      <c r="C12" s="39"/>
      <c r="D12" s="40"/>
      <c r="E12" s="30">
        <f>E8+E9+E10+E11</f>
        <v>20</v>
      </c>
      <c r="F12" s="30">
        <f t="shared" ref="F12:M12" si="4">SUM(F8:F11)</f>
        <v>20</v>
      </c>
      <c r="G12" s="30">
        <f t="shared" si="4"/>
        <v>0</v>
      </c>
      <c r="H12" s="23">
        <f t="shared" si="4"/>
        <v>6</v>
      </c>
      <c r="I12" s="23">
        <f t="shared" si="4"/>
        <v>0</v>
      </c>
      <c r="J12" s="23">
        <f t="shared" si="4"/>
        <v>11</v>
      </c>
      <c r="K12" s="23">
        <f t="shared" si="4"/>
        <v>0</v>
      </c>
      <c r="L12" s="23">
        <f t="shared" si="4"/>
        <v>3</v>
      </c>
      <c r="M12" s="23">
        <f t="shared" si="4"/>
        <v>0</v>
      </c>
    </row>
    <row r="13" spans="1:13" s="20" customFormat="1" ht="21.95" customHeight="1">
      <c r="A13" s="18">
        <v>107</v>
      </c>
      <c r="B13" s="19" t="s">
        <v>13</v>
      </c>
      <c r="C13" s="48" t="s">
        <v>19</v>
      </c>
      <c r="D13" s="7" t="s">
        <v>23</v>
      </c>
      <c r="E13" s="6">
        <f t="shared" si="0"/>
        <v>22</v>
      </c>
      <c r="F13" s="6">
        <f t="shared" si="1"/>
        <v>18</v>
      </c>
      <c r="G13" s="6">
        <f t="shared" si="2"/>
        <v>4</v>
      </c>
      <c r="H13" s="15">
        <v>6</v>
      </c>
      <c r="I13" s="15">
        <v>2</v>
      </c>
      <c r="J13" s="15">
        <v>8</v>
      </c>
      <c r="K13" s="15">
        <v>2</v>
      </c>
      <c r="L13" s="6">
        <v>4</v>
      </c>
      <c r="M13" s="6">
        <v>0</v>
      </c>
    </row>
    <row r="14" spans="1:13" s="20" customFormat="1" ht="21.95" customHeight="1">
      <c r="A14" s="18"/>
      <c r="B14" s="19"/>
      <c r="C14" s="49"/>
      <c r="D14" s="7" t="s">
        <v>36</v>
      </c>
      <c r="E14" s="6">
        <f t="shared" si="0"/>
        <v>4</v>
      </c>
      <c r="F14" s="6">
        <f t="shared" si="1"/>
        <v>2</v>
      </c>
      <c r="G14" s="6">
        <f t="shared" si="2"/>
        <v>2</v>
      </c>
      <c r="H14" s="15">
        <v>0</v>
      </c>
      <c r="I14" s="15">
        <v>0</v>
      </c>
      <c r="J14" s="15">
        <v>2</v>
      </c>
      <c r="K14" s="15">
        <v>2</v>
      </c>
      <c r="L14" s="6">
        <v>0</v>
      </c>
      <c r="M14" s="6">
        <v>0</v>
      </c>
    </row>
    <row r="15" spans="1:13" s="20" customFormat="1" ht="21.95" customHeight="1">
      <c r="A15" s="18">
        <v>107</v>
      </c>
      <c r="B15" s="19" t="s">
        <v>13</v>
      </c>
      <c r="C15" s="49"/>
      <c r="D15" s="7" t="s">
        <v>32</v>
      </c>
      <c r="E15" s="6">
        <f t="shared" si="0"/>
        <v>5</v>
      </c>
      <c r="F15" s="6">
        <f t="shared" si="1"/>
        <v>5</v>
      </c>
      <c r="G15" s="6">
        <f t="shared" si="2"/>
        <v>0</v>
      </c>
      <c r="H15" s="15">
        <v>5</v>
      </c>
      <c r="I15" s="15">
        <v>0</v>
      </c>
      <c r="J15" s="15">
        <v>0</v>
      </c>
      <c r="K15" s="15">
        <v>0</v>
      </c>
      <c r="L15" s="6">
        <v>0</v>
      </c>
      <c r="M15" s="6">
        <v>0</v>
      </c>
    </row>
    <row r="16" spans="1:13" s="20" customFormat="1" ht="21.95" customHeight="1">
      <c r="A16" s="18">
        <v>107</v>
      </c>
      <c r="B16" s="19" t="s">
        <v>13</v>
      </c>
      <c r="C16" s="49"/>
      <c r="D16" s="7" t="s">
        <v>33</v>
      </c>
      <c r="E16" s="6">
        <f t="shared" si="0"/>
        <v>7</v>
      </c>
      <c r="F16" s="6">
        <f t="shared" si="1"/>
        <v>7</v>
      </c>
      <c r="G16" s="6">
        <f t="shared" si="2"/>
        <v>0</v>
      </c>
      <c r="H16" s="15">
        <v>7</v>
      </c>
      <c r="I16" s="15">
        <v>0</v>
      </c>
      <c r="J16" s="15">
        <v>0</v>
      </c>
      <c r="K16" s="15">
        <v>0</v>
      </c>
      <c r="L16" s="6">
        <v>0</v>
      </c>
      <c r="M16" s="6">
        <v>0</v>
      </c>
    </row>
    <row r="17" spans="1:13" s="20" customFormat="1" ht="21.95" customHeight="1">
      <c r="A17" s="18">
        <v>107</v>
      </c>
      <c r="B17" s="19" t="s">
        <v>14</v>
      </c>
      <c r="C17" s="49"/>
      <c r="D17" s="10" t="s">
        <v>25</v>
      </c>
      <c r="E17" s="6">
        <f t="shared" si="0"/>
        <v>23</v>
      </c>
      <c r="F17" s="6">
        <f t="shared" si="1"/>
        <v>7</v>
      </c>
      <c r="G17" s="6">
        <f t="shared" si="2"/>
        <v>16</v>
      </c>
      <c r="H17" s="15">
        <v>1</v>
      </c>
      <c r="I17" s="15">
        <v>7</v>
      </c>
      <c r="J17" s="15">
        <v>2</v>
      </c>
      <c r="K17" s="15">
        <v>5</v>
      </c>
      <c r="L17" s="6">
        <v>4</v>
      </c>
      <c r="M17" s="6">
        <v>4</v>
      </c>
    </row>
    <row r="18" spans="1:13" s="20" customFormat="1" ht="21.95" customHeight="1">
      <c r="A18" s="18">
        <v>107</v>
      </c>
      <c r="B18" s="19" t="s">
        <v>16</v>
      </c>
      <c r="C18" s="50"/>
      <c r="D18" s="10" t="s">
        <v>24</v>
      </c>
      <c r="E18" s="6">
        <f t="shared" si="0"/>
        <v>24</v>
      </c>
      <c r="F18" s="6">
        <f t="shared" si="1"/>
        <v>17</v>
      </c>
      <c r="G18" s="6">
        <f t="shared" si="2"/>
        <v>7</v>
      </c>
      <c r="H18" s="15">
        <v>5</v>
      </c>
      <c r="I18" s="15">
        <v>5</v>
      </c>
      <c r="J18" s="15">
        <v>5</v>
      </c>
      <c r="K18" s="15">
        <v>2</v>
      </c>
      <c r="L18" s="6">
        <v>7</v>
      </c>
      <c r="M18" s="6">
        <v>0</v>
      </c>
    </row>
    <row r="19" spans="1:13" s="20" customFormat="1" ht="21.95" customHeight="1">
      <c r="A19" s="38" t="s">
        <v>6</v>
      </c>
      <c r="B19" s="39"/>
      <c r="C19" s="39"/>
      <c r="D19" s="40"/>
      <c r="E19" s="30">
        <f>E13+E14+E15+E16+E17+E18</f>
        <v>85</v>
      </c>
      <c r="F19" s="30">
        <f t="shared" ref="F19:M19" si="5">SUM(F13:F18)</f>
        <v>56</v>
      </c>
      <c r="G19" s="30">
        <f t="shared" si="5"/>
        <v>29</v>
      </c>
      <c r="H19" s="23">
        <f t="shared" si="5"/>
        <v>24</v>
      </c>
      <c r="I19" s="23">
        <f t="shared" si="5"/>
        <v>14</v>
      </c>
      <c r="J19" s="23">
        <f t="shared" si="5"/>
        <v>17</v>
      </c>
      <c r="K19" s="23">
        <f t="shared" si="5"/>
        <v>11</v>
      </c>
      <c r="L19" s="23">
        <f t="shared" si="5"/>
        <v>15</v>
      </c>
      <c r="M19" s="23">
        <f t="shared" si="5"/>
        <v>4</v>
      </c>
    </row>
    <row r="20" spans="1:13" s="20" customFormat="1" ht="21.95" customHeight="1">
      <c r="A20" s="18">
        <v>107</v>
      </c>
      <c r="B20" s="19" t="s">
        <v>13</v>
      </c>
      <c r="C20" s="31" t="s">
        <v>20</v>
      </c>
      <c r="D20" s="9" t="s">
        <v>28</v>
      </c>
      <c r="E20" s="6">
        <f t="shared" si="0"/>
        <v>26</v>
      </c>
      <c r="F20" s="6">
        <f t="shared" si="1"/>
        <v>20</v>
      </c>
      <c r="G20" s="6">
        <f t="shared" si="2"/>
        <v>6</v>
      </c>
      <c r="H20" s="15">
        <v>4</v>
      </c>
      <c r="I20" s="15">
        <v>4</v>
      </c>
      <c r="J20" s="15">
        <v>7</v>
      </c>
      <c r="K20" s="15">
        <v>1</v>
      </c>
      <c r="L20" s="6">
        <v>9</v>
      </c>
      <c r="M20" s="6">
        <v>1</v>
      </c>
    </row>
    <row r="21" spans="1:13" s="20" customFormat="1" ht="21.95" customHeight="1">
      <c r="A21" s="18">
        <v>107</v>
      </c>
      <c r="B21" s="19" t="s">
        <v>13</v>
      </c>
      <c r="C21" s="51"/>
      <c r="D21" s="9" t="s">
        <v>27</v>
      </c>
      <c r="E21" s="6">
        <f t="shared" si="0"/>
        <v>21</v>
      </c>
      <c r="F21" s="6">
        <f t="shared" si="1"/>
        <v>6</v>
      </c>
      <c r="G21" s="6">
        <f t="shared" si="2"/>
        <v>15</v>
      </c>
      <c r="H21" s="17">
        <v>1</v>
      </c>
      <c r="I21" s="17">
        <v>4</v>
      </c>
      <c r="J21" s="17">
        <v>3</v>
      </c>
      <c r="K21" s="17">
        <v>9</v>
      </c>
      <c r="L21" s="16">
        <v>2</v>
      </c>
      <c r="M21" s="16">
        <v>2</v>
      </c>
    </row>
    <row r="22" spans="1:13" s="20" customFormat="1" ht="21.95" customHeight="1" thickBot="1">
      <c r="A22" s="52" t="s">
        <v>6</v>
      </c>
      <c r="B22" s="53"/>
      <c r="C22" s="53"/>
      <c r="D22" s="54"/>
      <c r="E22" s="30">
        <f>E20+E21</f>
        <v>47</v>
      </c>
      <c r="F22" s="30">
        <f t="shared" ref="F22:M22" si="6">SUM(F20:F21)</f>
        <v>26</v>
      </c>
      <c r="G22" s="22">
        <f t="shared" si="6"/>
        <v>21</v>
      </c>
      <c r="H22" s="22">
        <f t="shared" si="6"/>
        <v>5</v>
      </c>
      <c r="I22" s="22">
        <f t="shared" si="6"/>
        <v>8</v>
      </c>
      <c r="J22" s="22">
        <f t="shared" si="6"/>
        <v>10</v>
      </c>
      <c r="K22" s="22">
        <f t="shared" si="6"/>
        <v>10</v>
      </c>
      <c r="L22" s="22">
        <f t="shared" si="6"/>
        <v>11</v>
      </c>
      <c r="M22" s="22">
        <f t="shared" si="6"/>
        <v>3</v>
      </c>
    </row>
    <row r="23" spans="1:13" ht="21" thickTop="1" thickBot="1">
      <c r="A23" s="55" t="s">
        <v>7</v>
      </c>
      <c r="B23" s="56"/>
      <c r="C23" s="56"/>
      <c r="D23" s="57"/>
      <c r="E23" s="24">
        <f t="shared" ref="E23:M23" si="7">E7+E12+E19+E22</f>
        <v>214</v>
      </c>
      <c r="F23" s="25">
        <f t="shared" si="7"/>
        <v>157</v>
      </c>
      <c r="G23" s="24">
        <f t="shared" si="7"/>
        <v>57</v>
      </c>
      <c r="H23" s="26">
        <f t="shared" si="7"/>
        <v>51</v>
      </c>
      <c r="I23" s="27">
        <f t="shared" si="7"/>
        <v>25</v>
      </c>
      <c r="J23" s="26">
        <f t="shared" si="7"/>
        <v>57</v>
      </c>
      <c r="K23" s="27">
        <f t="shared" si="7"/>
        <v>23</v>
      </c>
      <c r="L23" s="26">
        <f t="shared" si="7"/>
        <v>49</v>
      </c>
      <c r="M23" s="27">
        <f t="shared" si="7"/>
        <v>9</v>
      </c>
    </row>
    <row r="24" spans="1:13" ht="21" thickTop="1" thickBot="1">
      <c r="D24" s="8"/>
      <c r="H24" s="43">
        <f>H23+I23</f>
        <v>76</v>
      </c>
      <c r="I24" s="44"/>
      <c r="J24" s="45">
        <f>J23+K23</f>
        <v>80</v>
      </c>
      <c r="K24" s="46"/>
      <c r="L24" s="41">
        <f>L23+M23</f>
        <v>58</v>
      </c>
      <c r="M24" s="42"/>
    </row>
    <row r="25" spans="1:13" ht="20.25" thickTop="1">
      <c r="D25" s="4"/>
      <c r="L25" s="3"/>
    </row>
    <row r="26" spans="1:13">
      <c r="L26" s="3"/>
    </row>
    <row r="27" spans="1:13">
      <c r="L27" s="3"/>
    </row>
  </sheetData>
  <mergeCells count="19">
    <mergeCell ref="A7:D7"/>
    <mergeCell ref="L24:M24"/>
    <mergeCell ref="H24:I24"/>
    <mergeCell ref="J24:K24"/>
    <mergeCell ref="C8:C11"/>
    <mergeCell ref="C13:C18"/>
    <mergeCell ref="A12:D12"/>
    <mergeCell ref="A19:D19"/>
    <mergeCell ref="C20:C21"/>
    <mergeCell ref="A22:D22"/>
    <mergeCell ref="A23:D23"/>
    <mergeCell ref="C4:C6"/>
    <mergeCell ref="J1:K1"/>
    <mergeCell ref="L1:M1"/>
    <mergeCell ref="F1:G1"/>
    <mergeCell ref="H1:I1"/>
    <mergeCell ref="H2:I2"/>
    <mergeCell ref="J2:K2"/>
    <mergeCell ref="L2:M2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2018-11-29T06:22:12Z</dcterms:modified>
</cp:coreProperties>
</file>