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102在職碩班班級人數" sheetId="1" r:id="rId1"/>
  </sheets>
  <definedNames/>
  <calcPr fullCalcOnLoad="1"/>
</workbook>
</file>

<file path=xl/sharedStrings.xml><?xml version="1.0" encoding="utf-8"?>
<sst xmlns="http://schemas.openxmlformats.org/spreadsheetml/2006/main" count="79" uniqueCount="46">
  <si>
    <t>學年</t>
  </si>
  <si>
    <t>學期</t>
  </si>
  <si>
    <t>學院</t>
  </si>
  <si>
    <t>系(所、科、院)</t>
  </si>
  <si>
    <t>一年級</t>
  </si>
  <si>
    <t>二年級</t>
  </si>
  <si>
    <t>合    計</t>
  </si>
  <si>
    <t>總    計</t>
  </si>
  <si>
    <r>
      <t>國立虎尾科技大學</t>
    </r>
    <r>
      <rPr>
        <b/>
        <sz val="16"/>
        <color indexed="30"/>
        <rFont val="新細明體"/>
        <family val="1"/>
      </rPr>
      <t>碩士</t>
    </r>
    <r>
      <rPr>
        <b/>
        <sz val="16"/>
        <rFont val="新細明體"/>
        <family val="1"/>
      </rPr>
      <t>及</t>
    </r>
    <r>
      <rPr>
        <b/>
        <sz val="16"/>
        <color indexed="30"/>
        <rFont val="新細明體"/>
        <family val="1"/>
      </rPr>
      <t>產碩</t>
    </r>
    <r>
      <rPr>
        <b/>
        <sz val="16"/>
        <rFont val="新細明體"/>
        <family val="1"/>
      </rPr>
      <t>專班</t>
    </r>
  </si>
  <si>
    <t>三年級</t>
  </si>
  <si>
    <t>四年級</t>
  </si>
  <si>
    <t>五年級</t>
  </si>
  <si>
    <t>機械與機電工程所(2468)</t>
  </si>
  <si>
    <t>機械與電腦輔助工程所(2438)</t>
  </si>
  <si>
    <t>材料科學與綠色能源所(3337)</t>
  </si>
  <si>
    <t>創意工程與精密科技所(3635)</t>
  </si>
  <si>
    <t>101(秋)機械設計與塑出成型產業所</t>
  </si>
  <si>
    <t>電機工程所</t>
  </si>
  <si>
    <t>電機資訊學院     (工,藝,農)</t>
  </si>
  <si>
    <t>光電與材料科技所</t>
  </si>
  <si>
    <t>99(秋)光電與半導體產業所</t>
  </si>
  <si>
    <t>101(春)車用光學設計與通訊產業所</t>
  </si>
  <si>
    <t>101(秋)光電量測與檢測產業所</t>
  </si>
  <si>
    <t>工業管理所</t>
  </si>
  <si>
    <t>經營管理所</t>
  </si>
  <si>
    <t>資訊管理所</t>
  </si>
  <si>
    <t>文理學院    (理,醫)</t>
  </si>
  <si>
    <t>管理學院     (文,法,商,管)</t>
  </si>
  <si>
    <t>管理學院     (工,藝,農)</t>
  </si>
  <si>
    <t>班級數</t>
  </si>
  <si>
    <t>學生總數</t>
  </si>
  <si>
    <t>工程學院    (工,藝,農)</t>
  </si>
  <si>
    <t>男生</t>
  </si>
  <si>
    <t>女 生</t>
  </si>
  <si>
    <t>各年級學籍學生人數</t>
  </si>
  <si>
    <t>生物科技所</t>
  </si>
  <si>
    <t>上</t>
  </si>
  <si>
    <t>上</t>
  </si>
  <si>
    <t>100(秋)光電與半導體產業所</t>
  </si>
  <si>
    <t>100(秋)光電量測與檢測產業所</t>
  </si>
  <si>
    <t>99(秋)光電量測與檢測產業所</t>
  </si>
  <si>
    <t>99(秋)機電光精密工程產業所</t>
  </si>
  <si>
    <t>101(春)光電量測與檢測產業所</t>
  </si>
  <si>
    <t>101(春)光電與半導體產業所</t>
  </si>
  <si>
    <t>99(春)光電與半導體產業所</t>
  </si>
  <si>
    <t>99(春)光電量測與檢測產業所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</si>
</sst>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28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2"/>
      <name val="細明體"/>
      <family val="3"/>
    </font>
    <font>
      <b/>
      <sz val="14"/>
      <color indexed="10"/>
      <name val="新細明體"/>
      <family val="1"/>
    </font>
    <font>
      <b/>
      <sz val="14"/>
      <color indexed="12"/>
      <name val="新細明體"/>
      <family val="1"/>
    </font>
    <font>
      <b/>
      <sz val="16"/>
      <color indexed="30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2"/>
      <color indexed="17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ck"/>
      <right style="thick"/>
      <top style="thick"/>
      <bottom style="thick"/>
    </border>
    <border>
      <left/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/>
      <top/>
      <bottom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thick"/>
      <right style="thin"/>
      <top/>
      <bottom style="thick"/>
    </border>
    <border>
      <left style="thin"/>
      <right>
        <color indexed="63"/>
      </right>
      <top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0" fillId="18" borderId="4" applyNumberFormat="0" applyFont="0" applyAlignment="0" applyProtection="0"/>
    <xf numFmtId="0" fontId="8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17" borderId="8" applyNumberFormat="0" applyAlignment="0" applyProtection="0"/>
    <xf numFmtId="0" fontId="15" fillId="23" borderId="9" applyNumberFormat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10" xfId="0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17" fillId="0" borderId="12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wrapText="1"/>
    </xf>
    <xf numFmtId="0" fontId="0" fillId="0" borderId="16" xfId="0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/>
    </xf>
    <xf numFmtId="0" fontId="25" fillId="0" borderId="14" xfId="0" applyFont="1" applyFill="1" applyBorder="1" applyAlignment="1">
      <alignment horizontal="center" wrapText="1"/>
    </xf>
    <xf numFmtId="0" fontId="26" fillId="0" borderId="14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6" fillId="16" borderId="14" xfId="0" applyFont="1" applyFill="1" applyBorder="1" applyAlignment="1">
      <alignment horizontal="center" wrapText="1"/>
    </xf>
    <xf numFmtId="0" fontId="0" fillId="16" borderId="12" xfId="0" applyFill="1" applyBorder="1" applyAlignment="1">
      <alignment horizontal="center" vertical="center"/>
    </xf>
    <xf numFmtId="0" fontId="17" fillId="16" borderId="12" xfId="0" applyFont="1" applyFill="1" applyBorder="1" applyAlignment="1">
      <alignment horizontal="center" vertical="center"/>
    </xf>
    <xf numFmtId="0" fontId="17" fillId="16" borderId="14" xfId="0" applyFont="1" applyFill="1" applyBorder="1" applyAlignment="1">
      <alignment horizontal="center" vertical="center"/>
    </xf>
    <xf numFmtId="0" fontId="22" fillId="16" borderId="2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/>
    </xf>
    <xf numFmtId="0" fontId="25" fillId="7" borderId="14" xfId="0" applyFont="1" applyFill="1" applyBorder="1" applyAlignment="1">
      <alignment horizontal="center" wrapText="1"/>
    </xf>
    <xf numFmtId="0" fontId="27" fillId="7" borderId="22" xfId="0" applyFont="1" applyFill="1" applyBorder="1" applyAlignment="1">
      <alignment horizontal="center"/>
    </xf>
    <xf numFmtId="0" fontId="27" fillId="7" borderId="12" xfId="0" applyFont="1" applyFill="1" applyBorder="1" applyAlignment="1">
      <alignment horizontal="center"/>
    </xf>
    <xf numFmtId="0" fontId="5" fillId="7" borderId="12" xfId="0" applyFont="1" applyFill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wrapText="1"/>
    </xf>
    <xf numFmtId="0" fontId="25" fillId="0" borderId="0" xfId="0" applyFont="1" applyAlignment="1">
      <alignment/>
    </xf>
    <xf numFmtId="0" fontId="0" fillId="0" borderId="0" xfId="0" applyNumberFormat="1" applyAlignment="1">
      <alignment vertical="center"/>
    </xf>
    <xf numFmtId="0" fontId="25" fillId="16" borderId="25" xfId="0" applyFont="1" applyFill="1" applyBorder="1" applyAlignment="1">
      <alignment horizontal="center" wrapText="1"/>
    </xf>
    <xf numFmtId="0" fontId="25" fillId="16" borderId="0" xfId="0" applyFont="1" applyFill="1" applyAlignment="1">
      <alignment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16" borderId="28" xfId="0" applyFont="1" applyFill="1" applyBorder="1" applyAlignment="1">
      <alignment horizontal="center" vertical="center"/>
    </xf>
    <xf numFmtId="0" fontId="23" fillId="16" borderId="29" xfId="0" applyFont="1" applyFill="1" applyBorder="1" applyAlignment="1">
      <alignment horizontal="center" vertical="center"/>
    </xf>
    <xf numFmtId="0" fontId="23" fillId="16" borderId="30" xfId="0" applyFont="1" applyFill="1" applyBorder="1" applyAlignment="1">
      <alignment horizontal="center" vertical="center"/>
    </xf>
    <xf numFmtId="0" fontId="23" fillId="16" borderId="31" xfId="0" applyFont="1" applyFill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好_99學生人數資料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PageLayoutView="0" workbookViewId="0" topLeftCell="A7">
      <selection activeCell="V18" sqref="V18"/>
    </sheetView>
  </sheetViews>
  <sheetFormatPr defaultColWidth="9.00390625" defaultRowHeight="16.5"/>
  <cols>
    <col min="1" max="2" width="4.75390625" style="0" customWidth="1"/>
    <col min="3" max="3" width="14.00390625" style="0" customWidth="1"/>
    <col min="4" max="4" width="33.00390625" style="0" customWidth="1"/>
    <col min="5" max="5" width="4.625" style="0" customWidth="1"/>
    <col min="6" max="6" width="5.00390625" style="0" customWidth="1"/>
    <col min="7" max="7" width="5.25390625" style="0" customWidth="1"/>
    <col min="8" max="8" width="5.625" style="0" customWidth="1"/>
    <col min="9" max="9" width="4.25390625" style="0" customWidth="1"/>
    <col min="10" max="10" width="4.50390625" style="0" customWidth="1"/>
    <col min="11" max="11" width="4.625" style="0" customWidth="1"/>
    <col min="12" max="12" width="4.50390625" style="0" customWidth="1"/>
    <col min="13" max="13" width="4.00390625" style="0" customWidth="1"/>
    <col min="14" max="14" width="4.50390625" style="0" customWidth="1"/>
    <col min="15" max="15" width="4.25390625" style="0" customWidth="1"/>
    <col min="16" max="16" width="4.50390625" style="0" customWidth="1"/>
    <col min="17" max="17" width="4.00390625" style="0" customWidth="1"/>
    <col min="18" max="18" width="4.625" style="0" customWidth="1"/>
  </cols>
  <sheetData>
    <row r="1" spans="1:18" ht="21">
      <c r="A1" s="1" t="s">
        <v>8</v>
      </c>
      <c r="F1" s="2"/>
      <c r="G1" s="42"/>
      <c r="H1" s="42"/>
      <c r="I1" s="40"/>
      <c r="J1" s="41"/>
      <c r="K1" s="40"/>
      <c r="L1" s="41"/>
      <c r="M1" s="40"/>
      <c r="N1" s="41"/>
      <c r="O1" s="40"/>
      <c r="P1" s="41"/>
      <c r="Q1" s="40"/>
      <c r="R1" s="41"/>
    </row>
    <row r="2" spans="1:18" ht="19.5">
      <c r="A2" s="4" t="s">
        <v>34</v>
      </c>
      <c r="I2" s="43" t="s">
        <v>4</v>
      </c>
      <c r="J2" s="44"/>
      <c r="K2" s="43" t="s">
        <v>5</v>
      </c>
      <c r="L2" s="44"/>
      <c r="M2" s="40" t="s">
        <v>9</v>
      </c>
      <c r="N2" s="41"/>
      <c r="O2" s="40" t="s">
        <v>10</v>
      </c>
      <c r="P2" s="41"/>
      <c r="Q2" s="40" t="s">
        <v>11</v>
      </c>
      <c r="R2" s="41"/>
    </row>
    <row r="3" spans="1:18" ht="29.25" customHeight="1">
      <c r="A3" s="5" t="s">
        <v>0</v>
      </c>
      <c r="B3" s="5" t="s">
        <v>1</v>
      </c>
      <c r="C3" s="5" t="s">
        <v>2</v>
      </c>
      <c r="D3" s="5" t="s">
        <v>3</v>
      </c>
      <c r="E3" s="33" t="s">
        <v>29</v>
      </c>
      <c r="F3" s="18" t="s">
        <v>30</v>
      </c>
      <c r="G3" s="19" t="s">
        <v>32</v>
      </c>
      <c r="H3" s="19" t="s">
        <v>33</v>
      </c>
      <c r="I3" s="27" t="s">
        <v>32</v>
      </c>
      <c r="J3" s="27" t="s">
        <v>33</v>
      </c>
      <c r="K3" s="27" t="s">
        <v>32</v>
      </c>
      <c r="L3" s="27" t="s">
        <v>33</v>
      </c>
      <c r="M3" s="20" t="s">
        <v>32</v>
      </c>
      <c r="N3" s="20" t="s">
        <v>33</v>
      </c>
      <c r="O3" s="20" t="s">
        <v>32</v>
      </c>
      <c r="P3" s="20" t="s">
        <v>33</v>
      </c>
      <c r="Q3" s="20" t="s">
        <v>32</v>
      </c>
      <c r="R3" s="20" t="s">
        <v>33</v>
      </c>
    </row>
    <row r="4" spans="1:18" ht="20.25" customHeight="1">
      <c r="A4" s="5">
        <v>102</v>
      </c>
      <c r="B4" s="6" t="s">
        <v>36</v>
      </c>
      <c r="C4" s="37" t="s">
        <v>31</v>
      </c>
      <c r="D4" s="10" t="s">
        <v>12</v>
      </c>
      <c r="E4" s="36">
        <v>2</v>
      </c>
      <c r="F4" s="8">
        <f>G4+H4</f>
        <v>24</v>
      </c>
      <c r="G4" s="8">
        <f aca="true" t="shared" si="0" ref="G4:H8">I4+K4+M4+O4+Q4</f>
        <v>24</v>
      </c>
      <c r="H4" s="8">
        <f t="shared" si="0"/>
        <v>0</v>
      </c>
      <c r="I4" s="28">
        <v>3</v>
      </c>
      <c r="J4" s="28">
        <v>0</v>
      </c>
      <c r="K4" s="28">
        <v>12</v>
      </c>
      <c r="L4" s="28">
        <v>0</v>
      </c>
      <c r="M4" s="8">
        <v>4</v>
      </c>
      <c r="N4" s="8">
        <v>0</v>
      </c>
      <c r="O4" s="8">
        <v>3</v>
      </c>
      <c r="P4" s="8">
        <v>0</v>
      </c>
      <c r="Q4" s="8">
        <v>2</v>
      </c>
      <c r="R4" s="8">
        <v>0</v>
      </c>
    </row>
    <row r="5" spans="1:18" ht="20.25" customHeight="1">
      <c r="A5" s="5">
        <v>102</v>
      </c>
      <c r="B5" s="6" t="s">
        <v>36</v>
      </c>
      <c r="C5" s="38"/>
      <c r="D5" s="16" t="s">
        <v>13</v>
      </c>
      <c r="E5" s="36">
        <v>2</v>
      </c>
      <c r="F5" s="8">
        <f>G5+H5</f>
        <v>40</v>
      </c>
      <c r="G5" s="8">
        <f t="shared" si="0"/>
        <v>32</v>
      </c>
      <c r="H5" s="8">
        <f t="shared" si="0"/>
        <v>8</v>
      </c>
      <c r="I5" s="28">
        <v>7</v>
      </c>
      <c r="J5" s="28">
        <v>3</v>
      </c>
      <c r="K5" s="28">
        <v>12</v>
      </c>
      <c r="L5" s="28">
        <v>3</v>
      </c>
      <c r="M5" s="8">
        <v>9</v>
      </c>
      <c r="N5" s="8">
        <v>2</v>
      </c>
      <c r="O5" s="8">
        <v>4</v>
      </c>
      <c r="P5" s="8">
        <v>0</v>
      </c>
      <c r="Q5" s="8">
        <v>0</v>
      </c>
      <c r="R5" s="8">
        <v>0</v>
      </c>
    </row>
    <row r="6" spans="1:18" ht="20.25" customHeight="1">
      <c r="A6" s="5">
        <v>102</v>
      </c>
      <c r="B6" s="6" t="s">
        <v>36</v>
      </c>
      <c r="C6" s="38"/>
      <c r="D6" s="10" t="s">
        <v>14</v>
      </c>
      <c r="E6" s="36">
        <v>2</v>
      </c>
      <c r="F6" s="8">
        <f>G6+H6</f>
        <v>17</v>
      </c>
      <c r="G6" s="8">
        <f t="shared" si="0"/>
        <v>16</v>
      </c>
      <c r="H6" s="8">
        <f t="shared" si="0"/>
        <v>1</v>
      </c>
      <c r="I6" s="28">
        <v>4</v>
      </c>
      <c r="J6" s="28">
        <v>0</v>
      </c>
      <c r="K6" s="28">
        <v>4</v>
      </c>
      <c r="L6" s="28">
        <v>1</v>
      </c>
      <c r="M6" s="8">
        <v>5</v>
      </c>
      <c r="N6" s="8">
        <v>0</v>
      </c>
      <c r="O6" s="8">
        <v>2</v>
      </c>
      <c r="P6" s="8">
        <v>0</v>
      </c>
      <c r="Q6" s="8">
        <v>1</v>
      </c>
      <c r="R6" s="8">
        <v>0</v>
      </c>
    </row>
    <row r="7" spans="1:18" ht="20.25" customHeight="1">
      <c r="A7" s="5">
        <v>102</v>
      </c>
      <c r="B7" s="6" t="s">
        <v>36</v>
      </c>
      <c r="C7" s="38"/>
      <c r="D7" s="10" t="s">
        <v>15</v>
      </c>
      <c r="E7" s="36">
        <v>0</v>
      </c>
      <c r="F7" s="8">
        <f>G7+H7</f>
        <v>4</v>
      </c>
      <c r="G7" s="8">
        <f t="shared" si="0"/>
        <v>4</v>
      </c>
      <c r="H7" s="8">
        <f t="shared" si="0"/>
        <v>0</v>
      </c>
      <c r="I7" s="28">
        <v>0</v>
      </c>
      <c r="J7" s="28">
        <v>0</v>
      </c>
      <c r="K7" s="28">
        <v>0</v>
      </c>
      <c r="L7" s="28">
        <v>0</v>
      </c>
      <c r="M7" s="9">
        <v>0</v>
      </c>
      <c r="N7" s="8">
        <v>0</v>
      </c>
      <c r="O7" s="9">
        <v>3</v>
      </c>
      <c r="P7" s="8">
        <v>0</v>
      </c>
      <c r="Q7" s="9">
        <v>1</v>
      </c>
      <c r="R7" s="8">
        <v>0</v>
      </c>
    </row>
    <row r="8" spans="1:18" ht="20.25" customHeight="1">
      <c r="A8" s="5">
        <v>102</v>
      </c>
      <c r="B8" s="6" t="s">
        <v>36</v>
      </c>
      <c r="C8" s="39"/>
      <c r="D8" s="10" t="s">
        <v>16</v>
      </c>
      <c r="E8" s="36">
        <v>1</v>
      </c>
      <c r="F8" s="8">
        <f>G8+H8</f>
        <v>8</v>
      </c>
      <c r="G8" s="8">
        <f t="shared" si="0"/>
        <v>8</v>
      </c>
      <c r="H8" s="8">
        <f t="shared" si="0"/>
        <v>0</v>
      </c>
      <c r="I8" s="28">
        <v>0</v>
      </c>
      <c r="J8" s="28">
        <v>0</v>
      </c>
      <c r="K8" s="28">
        <v>8</v>
      </c>
      <c r="L8" s="28">
        <f>N8+P8+R8+T8+V8</f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</row>
    <row r="9" spans="1:18" ht="16.5">
      <c r="A9" s="47" t="s">
        <v>6</v>
      </c>
      <c r="B9" s="48"/>
      <c r="C9" s="48"/>
      <c r="D9" s="49"/>
      <c r="E9" s="35">
        <f aca="true" t="shared" si="1" ref="E9:R9">SUM(E4:E8)</f>
        <v>7</v>
      </c>
      <c r="F9" s="11">
        <f t="shared" si="1"/>
        <v>93</v>
      </c>
      <c r="G9" s="11">
        <f t="shared" si="1"/>
        <v>84</v>
      </c>
      <c r="H9" s="11">
        <f t="shared" si="1"/>
        <v>9</v>
      </c>
      <c r="I9" s="29">
        <f t="shared" si="1"/>
        <v>14</v>
      </c>
      <c r="J9" s="29">
        <f t="shared" si="1"/>
        <v>3</v>
      </c>
      <c r="K9" s="29">
        <f t="shared" si="1"/>
        <v>36</v>
      </c>
      <c r="L9" s="29">
        <f t="shared" si="1"/>
        <v>4</v>
      </c>
      <c r="M9" s="11">
        <f t="shared" si="1"/>
        <v>18</v>
      </c>
      <c r="N9" s="11">
        <f t="shared" si="1"/>
        <v>2</v>
      </c>
      <c r="O9" s="11">
        <f t="shared" si="1"/>
        <v>12</v>
      </c>
      <c r="P9" s="11">
        <f t="shared" si="1"/>
        <v>0</v>
      </c>
      <c r="Q9" s="11">
        <f t="shared" si="1"/>
        <v>4</v>
      </c>
      <c r="R9" s="11">
        <f t="shared" si="1"/>
        <v>0</v>
      </c>
    </row>
    <row r="10" spans="1:18" ht="20.25" customHeight="1">
      <c r="A10" s="5">
        <v>102</v>
      </c>
      <c r="B10" s="6" t="s">
        <v>36</v>
      </c>
      <c r="C10" s="37" t="s">
        <v>18</v>
      </c>
      <c r="D10" s="10" t="s">
        <v>17</v>
      </c>
      <c r="E10" s="36">
        <v>2</v>
      </c>
      <c r="F10" s="8">
        <f aca="true" t="shared" si="2" ref="F10:F22">G10+H10</f>
        <v>22</v>
      </c>
      <c r="G10" s="8">
        <f aca="true" t="shared" si="3" ref="G10:G22">I10+K10+M10+O10+Q10</f>
        <v>22</v>
      </c>
      <c r="H10" s="8">
        <f aca="true" t="shared" si="4" ref="H10:H22">J10+L10+N10+P10+R10</f>
        <v>0</v>
      </c>
      <c r="I10" s="28">
        <v>9</v>
      </c>
      <c r="J10" s="28">
        <v>0</v>
      </c>
      <c r="K10" s="28">
        <v>7</v>
      </c>
      <c r="L10" s="28">
        <v>0</v>
      </c>
      <c r="M10" s="8">
        <v>4</v>
      </c>
      <c r="N10" s="8">
        <v>0</v>
      </c>
      <c r="O10" s="8">
        <v>0</v>
      </c>
      <c r="P10" s="8">
        <v>0</v>
      </c>
      <c r="Q10" s="8">
        <v>2</v>
      </c>
      <c r="R10" s="8">
        <v>0</v>
      </c>
    </row>
    <row r="11" spans="1:18" ht="20.25" customHeight="1">
      <c r="A11" s="5">
        <v>102</v>
      </c>
      <c r="B11" s="6" t="s">
        <v>36</v>
      </c>
      <c r="C11" s="45"/>
      <c r="D11" s="10" t="s">
        <v>19</v>
      </c>
      <c r="E11" s="36">
        <v>2</v>
      </c>
      <c r="F11" s="8">
        <f>G11+H11</f>
        <v>19</v>
      </c>
      <c r="G11" s="8">
        <f t="shared" si="3"/>
        <v>16</v>
      </c>
      <c r="H11" s="8">
        <f t="shared" si="4"/>
        <v>3</v>
      </c>
      <c r="I11" s="28">
        <v>3</v>
      </c>
      <c r="J11" s="28">
        <v>0</v>
      </c>
      <c r="K11" s="28">
        <v>9</v>
      </c>
      <c r="L11" s="28">
        <v>2</v>
      </c>
      <c r="M11" s="8">
        <v>1</v>
      </c>
      <c r="N11" s="8">
        <v>0</v>
      </c>
      <c r="O11" s="8">
        <v>1</v>
      </c>
      <c r="P11" s="8">
        <v>1</v>
      </c>
      <c r="Q11" s="8">
        <v>2</v>
      </c>
      <c r="R11" s="8">
        <v>0</v>
      </c>
    </row>
    <row r="12" spans="1:18" ht="20.25" customHeight="1">
      <c r="A12" s="5">
        <v>102</v>
      </c>
      <c r="B12" s="6" t="s">
        <v>36</v>
      </c>
      <c r="C12" s="45"/>
      <c r="D12" s="16" t="s">
        <v>20</v>
      </c>
      <c r="E12" s="36">
        <v>0</v>
      </c>
      <c r="F12" s="8">
        <f t="shared" si="2"/>
        <v>3</v>
      </c>
      <c r="G12" s="8">
        <f t="shared" si="3"/>
        <v>2</v>
      </c>
      <c r="H12" s="8">
        <f t="shared" si="4"/>
        <v>1</v>
      </c>
      <c r="I12" s="28">
        <v>0</v>
      </c>
      <c r="J12" s="28">
        <v>0</v>
      </c>
      <c r="K12" s="28">
        <v>0</v>
      </c>
      <c r="L12" s="28">
        <v>0</v>
      </c>
      <c r="M12" s="8">
        <v>0</v>
      </c>
      <c r="N12" s="8">
        <v>0</v>
      </c>
      <c r="O12" s="8">
        <v>2</v>
      </c>
      <c r="P12" s="8">
        <v>1</v>
      </c>
      <c r="Q12" s="8">
        <v>0</v>
      </c>
      <c r="R12" s="8">
        <v>0</v>
      </c>
    </row>
    <row r="13" spans="1:18" ht="20.25" customHeight="1">
      <c r="A13" s="5">
        <v>102</v>
      </c>
      <c r="B13" s="6" t="s">
        <v>36</v>
      </c>
      <c r="C13" s="45"/>
      <c r="D13" s="16" t="s">
        <v>40</v>
      </c>
      <c r="E13" s="36">
        <v>0</v>
      </c>
      <c r="F13" s="8">
        <f t="shared" si="2"/>
        <v>4</v>
      </c>
      <c r="G13" s="8">
        <f t="shared" si="3"/>
        <v>4</v>
      </c>
      <c r="H13" s="8">
        <f t="shared" si="4"/>
        <v>0</v>
      </c>
      <c r="I13" s="28">
        <v>0</v>
      </c>
      <c r="J13" s="28">
        <v>0</v>
      </c>
      <c r="K13" s="28">
        <v>0</v>
      </c>
      <c r="L13" s="28">
        <v>0</v>
      </c>
      <c r="M13" s="8">
        <v>0</v>
      </c>
      <c r="N13" s="8">
        <v>0</v>
      </c>
      <c r="O13" s="8">
        <v>4</v>
      </c>
      <c r="P13" s="8">
        <v>0</v>
      </c>
      <c r="Q13" s="8">
        <v>0</v>
      </c>
      <c r="R13" s="8">
        <v>0</v>
      </c>
    </row>
    <row r="14" spans="1:18" ht="20.25" customHeight="1">
      <c r="A14" s="5">
        <v>102</v>
      </c>
      <c r="B14" s="6" t="s">
        <v>36</v>
      </c>
      <c r="C14" s="45"/>
      <c r="D14" s="16" t="s">
        <v>41</v>
      </c>
      <c r="E14" s="36">
        <v>0</v>
      </c>
      <c r="F14" s="8">
        <f t="shared" si="2"/>
        <v>2</v>
      </c>
      <c r="G14" s="8">
        <f t="shared" si="3"/>
        <v>2</v>
      </c>
      <c r="H14" s="8">
        <f t="shared" si="4"/>
        <v>0</v>
      </c>
      <c r="I14" s="28">
        <v>0</v>
      </c>
      <c r="J14" s="28">
        <v>0</v>
      </c>
      <c r="K14" s="28">
        <v>0</v>
      </c>
      <c r="L14" s="28">
        <v>0</v>
      </c>
      <c r="M14" s="8">
        <v>1</v>
      </c>
      <c r="N14" s="8">
        <v>0</v>
      </c>
      <c r="O14" s="8">
        <v>1</v>
      </c>
      <c r="P14" s="8">
        <v>0</v>
      </c>
      <c r="Q14" s="8">
        <v>0</v>
      </c>
      <c r="R14" s="8">
        <v>0</v>
      </c>
    </row>
    <row r="15" spans="1:18" ht="20.25" customHeight="1">
      <c r="A15" s="5">
        <v>102</v>
      </c>
      <c r="B15" s="6" t="s">
        <v>36</v>
      </c>
      <c r="C15" s="45"/>
      <c r="D15" s="16" t="s">
        <v>39</v>
      </c>
      <c r="E15" s="36">
        <v>0</v>
      </c>
      <c r="F15" s="8">
        <f t="shared" si="2"/>
        <v>3</v>
      </c>
      <c r="G15" s="8">
        <f t="shared" si="3"/>
        <v>3</v>
      </c>
      <c r="H15" s="8">
        <f t="shared" si="4"/>
        <v>0</v>
      </c>
      <c r="I15" s="28">
        <v>0</v>
      </c>
      <c r="J15" s="28">
        <v>0</v>
      </c>
      <c r="K15" s="28">
        <v>0</v>
      </c>
      <c r="L15" s="28">
        <v>0</v>
      </c>
      <c r="M15" s="8">
        <v>3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</row>
    <row r="16" spans="1:18" ht="20.25" customHeight="1">
      <c r="A16" s="5">
        <v>102</v>
      </c>
      <c r="B16" s="6" t="s">
        <v>36</v>
      </c>
      <c r="C16" s="45"/>
      <c r="D16" s="16" t="s">
        <v>38</v>
      </c>
      <c r="E16" s="36">
        <v>0</v>
      </c>
      <c r="F16" s="8">
        <f t="shared" si="2"/>
        <v>3</v>
      </c>
      <c r="G16" s="8">
        <f t="shared" si="3"/>
        <v>3</v>
      </c>
      <c r="H16" s="8">
        <f t="shared" si="4"/>
        <v>0</v>
      </c>
      <c r="I16" s="28">
        <v>0</v>
      </c>
      <c r="J16" s="28">
        <v>0</v>
      </c>
      <c r="K16" s="28">
        <v>0</v>
      </c>
      <c r="L16" s="28">
        <v>0</v>
      </c>
      <c r="M16" s="8">
        <v>3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</row>
    <row r="17" spans="1:18" ht="20.25" customHeight="1">
      <c r="A17" s="5">
        <v>102</v>
      </c>
      <c r="B17" s="6" t="s">
        <v>36</v>
      </c>
      <c r="C17" s="45"/>
      <c r="D17" s="16" t="s">
        <v>22</v>
      </c>
      <c r="E17" s="36">
        <v>1</v>
      </c>
      <c r="F17" s="8">
        <f>G17+H17</f>
        <v>17</v>
      </c>
      <c r="G17" s="8">
        <f t="shared" si="3"/>
        <v>17</v>
      </c>
      <c r="H17" s="8">
        <f t="shared" si="4"/>
        <v>0</v>
      </c>
      <c r="I17" s="28">
        <v>0</v>
      </c>
      <c r="J17" s="28">
        <v>0</v>
      </c>
      <c r="K17" s="28">
        <v>17</v>
      </c>
      <c r="L17" s="2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</row>
    <row r="18" spans="1:18" ht="20.25" customHeight="1">
      <c r="A18" s="5">
        <v>102</v>
      </c>
      <c r="B18" s="6" t="s">
        <v>36</v>
      </c>
      <c r="C18" s="45"/>
      <c r="D18" s="10" t="s">
        <v>44</v>
      </c>
      <c r="E18" s="36">
        <v>0</v>
      </c>
      <c r="F18" s="8">
        <f>G18+H18</f>
        <v>1</v>
      </c>
      <c r="G18" s="8">
        <f t="shared" si="3"/>
        <v>1</v>
      </c>
      <c r="H18" s="8">
        <f t="shared" si="4"/>
        <v>0</v>
      </c>
      <c r="I18" s="28">
        <v>0</v>
      </c>
      <c r="J18" s="28">
        <v>0</v>
      </c>
      <c r="K18" s="28">
        <v>0</v>
      </c>
      <c r="L18" s="28">
        <v>0</v>
      </c>
      <c r="M18" s="8">
        <v>0</v>
      </c>
      <c r="N18" s="8">
        <v>0</v>
      </c>
      <c r="O18" s="8">
        <v>1</v>
      </c>
      <c r="P18" s="8">
        <v>0</v>
      </c>
      <c r="Q18" s="8">
        <v>0</v>
      </c>
      <c r="R18" s="8">
        <v>0</v>
      </c>
    </row>
    <row r="19" spans="1:18" ht="20.25" customHeight="1">
      <c r="A19" s="5">
        <v>102</v>
      </c>
      <c r="B19" s="6" t="s">
        <v>36</v>
      </c>
      <c r="C19" s="45"/>
      <c r="D19" s="16" t="s">
        <v>45</v>
      </c>
      <c r="E19" s="36">
        <v>0</v>
      </c>
      <c r="F19" s="8">
        <f>G19+H19</f>
        <v>1</v>
      </c>
      <c r="G19" s="8">
        <f t="shared" si="3"/>
        <v>1</v>
      </c>
      <c r="H19" s="8">
        <f t="shared" si="4"/>
        <v>0</v>
      </c>
      <c r="I19" s="28">
        <v>0</v>
      </c>
      <c r="J19" s="28">
        <v>0</v>
      </c>
      <c r="K19" s="28">
        <v>0</v>
      </c>
      <c r="L19" s="28">
        <v>0</v>
      </c>
      <c r="M19" s="8">
        <v>0</v>
      </c>
      <c r="N19" s="8">
        <v>0</v>
      </c>
      <c r="O19" s="8">
        <v>1</v>
      </c>
      <c r="P19" s="8">
        <v>0</v>
      </c>
      <c r="Q19" s="8">
        <v>0</v>
      </c>
      <c r="R19" s="8">
        <v>0</v>
      </c>
    </row>
    <row r="20" spans="1:18" ht="20.25" customHeight="1">
      <c r="A20" s="5">
        <v>102</v>
      </c>
      <c r="B20" s="6" t="s">
        <v>36</v>
      </c>
      <c r="C20" s="45"/>
      <c r="D20" s="16" t="s">
        <v>43</v>
      </c>
      <c r="E20" s="36">
        <v>1</v>
      </c>
      <c r="F20" s="8">
        <f t="shared" si="2"/>
        <v>3</v>
      </c>
      <c r="G20" s="8">
        <f t="shared" si="3"/>
        <v>3</v>
      </c>
      <c r="H20" s="8">
        <f t="shared" si="4"/>
        <v>0</v>
      </c>
      <c r="I20" s="28">
        <v>0</v>
      </c>
      <c r="J20" s="28">
        <v>0</v>
      </c>
      <c r="K20" s="28">
        <v>3</v>
      </c>
      <c r="L20" s="2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</row>
    <row r="21" spans="1:18" ht="20.25" customHeight="1">
      <c r="A21" s="5">
        <v>102</v>
      </c>
      <c r="B21" s="6" t="s">
        <v>36</v>
      </c>
      <c r="C21" s="45"/>
      <c r="D21" s="16" t="s">
        <v>42</v>
      </c>
      <c r="E21" s="36">
        <v>1</v>
      </c>
      <c r="F21" s="8">
        <f t="shared" si="2"/>
        <v>12</v>
      </c>
      <c r="G21" s="8">
        <f t="shared" si="3"/>
        <v>12</v>
      </c>
      <c r="H21" s="8">
        <f t="shared" si="4"/>
        <v>0</v>
      </c>
      <c r="I21" s="28">
        <v>0</v>
      </c>
      <c r="J21" s="28">
        <v>0</v>
      </c>
      <c r="K21" s="28">
        <v>12</v>
      </c>
      <c r="L21" s="2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</row>
    <row r="22" spans="1:18" ht="20.25" customHeight="1">
      <c r="A22" s="5">
        <v>102</v>
      </c>
      <c r="B22" s="6" t="s">
        <v>36</v>
      </c>
      <c r="C22" s="46"/>
      <c r="D22" s="16" t="s">
        <v>21</v>
      </c>
      <c r="E22" s="36">
        <v>1</v>
      </c>
      <c r="F22" s="8">
        <f t="shared" si="2"/>
        <v>20</v>
      </c>
      <c r="G22" s="8">
        <f t="shared" si="3"/>
        <v>20</v>
      </c>
      <c r="H22" s="8">
        <f t="shared" si="4"/>
        <v>0</v>
      </c>
      <c r="I22" s="28">
        <v>0</v>
      </c>
      <c r="J22" s="28">
        <v>0</v>
      </c>
      <c r="K22" s="28">
        <v>20</v>
      </c>
      <c r="L22" s="2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</row>
    <row r="23" spans="1:18" ht="16.5">
      <c r="A23" s="21" t="s">
        <v>6</v>
      </c>
      <c r="B23" s="22"/>
      <c r="C23" s="22"/>
      <c r="D23" s="22"/>
      <c r="E23" s="35">
        <f aca="true" t="shared" si="5" ref="E23:R23">SUM(E10:E22)</f>
        <v>8</v>
      </c>
      <c r="F23" s="11">
        <f t="shared" si="5"/>
        <v>110</v>
      </c>
      <c r="G23" s="11">
        <f t="shared" si="5"/>
        <v>106</v>
      </c>
      <c r="H23" s="11">
        <f t="shared" si="5"/>
        <v>4</v>
      </c>
      <c r="I23" s="29">
        <f t="shared" si="5"/>
        <v>12</v>
      </c>
      <c r="J23" s="29">
        <f t="shared" si="5"/>
        <v>0</v>
      </c>
      <c r="K23" s="29">
        <f t="shared" si="5"/>
        <v>68</v>
      </c>
      <c r="L23" s="29">
        <f t="shared" si="5"/>
        <v>2</v>
      </c>
      <c r="M23" s="11">
        <f t="shared" si="5"/>
        <v>12</v>
      </c>
      <c r="N23" s="11">
        <f t="shared" si="5"/>
        <v>0</v>
      </c>
      <c r="O23" s="11">
        <f t="shared" si="5"/>
        <v>10</v>
      </c>
      <c r="P23" s="11">
        <f t="shared" si="5"/>
        <v>2</v>
      </c>
      <c r="Q23" s="11">
        <f t="shared" si="5"/>
        <v>4</v>
      </c>
      <c r="R23" s="11">
        <f t="shared" si="5"/>
        <v>0</v>
      </c>
    </row>
    <row r="24" spans="1:18" ht="18.75" customHeight="1">
      <c r="A24" s="5">
        <v>102</v>
      </c>
      <c r="B24" s="6" t="s">
        <v>36</v>
      </c>
      <c r="C24" s="37" t="s">
        <v>28</v>
      </c>
      <c r="D24" s="10" t="s">
        <v>23</v>
      </c>
      <c r="E24" s="36">
        <v>2</v>
      </c>
      <c r="F24" s="8">
        <f>G24+H24</f>
        <v>33</v>
      </c>
      <c r="G24" s="8">
        <f aca="true" t="shared" si="6" ref="G24:H26">I24+K24+M24+O24+Q24</f>
        <v>22</v>
      </c>
      <c r="H24" s="8">
        <f t="shared" si="6"/>
        <v>11</v>
      </c>
      <c r="I24" s="28">
        <v>12</v>
      </c>
      <c r="J24" s="28">
        <v>4</v>
      </c>
      <c r="K24" s="28">
        <v>10</v>
      </c>
      <c r="L24" s="28">
        <v>7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</row>
    <row r="25" spans="1:18" ht="18.75" customHeight="1">
      <c r="A25" s="5">
        <v>102</v>
      </c>
      <c r="B25" s="6" t="s">
        <v>36</v>
      </c>
      <c r="C25" s="39"/>
      <c r="D25" s="16" t="s">
        <v>25</v>
      </c>
      <c r="E25" s="36">
        <v>2</v>
      </c>
      <c r="F25" s="8">
        <f>G25+H25</f>
        <v>55</v>
      </c>
      <c r="G25" s="8">
        <f t="shared" si="6"/>
        <v>25</v>
      </c>
      <c r="H25" s="8">
        <f t="shared" si="6"/>
        <v>30</v>
      </c>
      <c r="I25" s="28">
        <v>9</v>
      </c>
      <c r="J25" s="28">
        <v>14</v>
      </c>
      <c r="K25" s="28">
        <v>7</v>
      </c>
      <c r="L25" s="28">
        <v>13</v>
      </c>
      <c r="M25" s="8">
        <v>4</v>
      </c>
      <c r="N25" s="8">
        <v>2</v>
      </c>
      <c r="O25" s="8">
        <v>1</v>
      </c>
      <c r="P25" s="8">
        <v>0</v>
      </c>
      <c r="Q25" s="8">
        <v>4</v>
      </c>
      <c r="R25" s="8">
        <v>1</v>
      </c>
    </row>
    <row r="26" spans="1:18" ht="34.5" customHeight="1">
      <c r="A26" s="5">
        <v>102</v>
      </c>
      <c r="B26" s="6" t="s">
        <v>36</v>
      </c>
      <c r="C26" s="7" t="s">
        <v>27</v>
      </c>
      <c r="D26" s="16" t="s">
        <v>24</v>
      </c>
      <c r="E26" s="36">
        <v>2</v>
      </c>
      <c r="F26" s="8">
        <f>G26+H26</f>
        <v>70</v>
      </c>
      <c r="G26" s="8">
        <f t="shared" si="6"/>
        <v>25</v>
      </c>
      <c r="H26" s="8">
        <f t="shared" si="6"/>
        <v>45</v>
      </c>
      <c r="I26" s="28">
        <v>10</v>
      </c>
      <c r="J26" s="28">
        <v>23</v>
      </c>
      <c r="K26" s="28">
        <v>9</v>
      </c>
      <c r="L26" s="28">
        <v>14</v>
      </c>
      <c r="M26" s="8">
        <v>1</v>
      </c>
      <c r="N26" s="8">
        <v>1</v>
      </c>
      <c r="O26" s="8">
        <v>3</v>
      </c>
      <c r="P26" s="8">
        <v>5</v>
      </c>
      <c r="Q26" s="8">
        <v>2</v>
      </c>
      <c r="R26" s="8">
        <v>2</v>
      </c>
    </row>
    <row r="27" spans="1:18" ht="16.5">
      <c r="A27" s="21" t="s">
        <v>6</v>
      </c>
      <c r="B27" s="22"/>
      <c r="C27" s="22"/>
      <c r="D27" s="22"/>
      <c r="E27" s="35">
        <f>SUM(E24:E26)</f>
        <v>6</v>
      </c>
      <c r="F27" s="11">
        <f>SUM(F24:F26)</f>
        <v>158</v>
      </c>
      <c r="G27" s="11">
        <f aca="true" t="shared" si="7" ref="G27:R27">SUM(G24:G26)</f>
        <v>72</v>
      </c>
      <c r="H27" s="11">
        <f t="shared" si="7"/>
        <v>86</v>
      </c>
      <c r="I27" s="29">
        <f t="shared" si="7"/>
        <v>31</v>
      </c>
      <c r="J27" s="29">
        <f t="shared" si="7"/>
        <v>41</v>
      </c>
      <c r="K27" s="29">
        <f t="shared" si="7"/>
        <v>26</v>
      </c>
      <c r="L27" s="29">
        <f t="shared" si="7"/>
        <v>34</v>
      </c>
      <c r="M27" s="11">
        <f t="shared" si="7"/>
        <v>5</v>
      </c>
      <c r="N27" s="11">
        <f t="shared" si="7"/>
        <v>3</v>
      </c>
      <c r="O27" s="11">
        <f t="shared" si="7"/>
        <v>4</v>
      </c>
      <c r="P27" s="11">
        <f t="shared" si="7"/>
        <v>5</v>
      </c>
      <c r="Q27" s="11">
        <f t="shared" si="7"/>
        <v>6</v>
      </c>
      <c r="R27" s="11">
        <f t="shared" si="7"/>
        <v>3</v>
      </c>
    </row>
    <row r="28" spans="1:18" ht="33" customHeight="1">
      <c r="A28" s="5">
        <v>102</v>
      </c>
      <c r="B28" s="6" t="s">
        <v>37</v>
      </c>
      <c r="C28" s="7" t="s">
        <v>26</v>
      </c>
      <c r="D28" s="15" t="s">
        <v>35</v>
      </c>
      <c r="E28" s="36">
        <v>2</v>
      </c>
      <c r="F28" s="8">
        <f>G28+H28</f>
        <v>29</v>
      </c>
      <c r="G28" s="8">
        <f>I28+K28+M28+O28+Q28</f>
        <v>17</v>
      </c>
      <c r="H28" s="8">
        <f>J28+L28+N28+P28+R28</f>
        <v>12</v>
      </c>
      <c r="I28" s="28">
        <v>2</v>
      </c>
      <c r="J28" s="28">
        <v>2</v>
      </c>
      <c r="K28" s="28">
        <v>5</v>
      </c>
      <c r="L28" s="28">
        <v>3</v>
      </c>
      <c r="M28" s="8">
        <v>2</v>
      </c>
      <c r="N28" s="8">
        <v>3</v>
      </c>
      <c r="O28" s="8">
        <v>4</v>
      </c>
      <c r="P28" s="8">
        <v>4</v>
      </c>
      <c r="Q28" s="8">
        <v>4</v>
      </c>
      <c r="R28" s="8">
        <v>0</v>
      </c>
    </row>
    <row r="29" spans="1:18" ht="17.25" thickBot="1">
      <c r="A29" s="21" t="s">
        <v>6</v>
      </c>
      <c r="B29" s="22"/>
      <c r="C29" s="22"/>
      <c r="D29" s="23"/>
      <c r="E29" s="35">
        <f>SUM(E28)</f>
        <v>2</v>
      </c>
      <c r="F29" s="12">
        <f>SUM(F28)</f>
        <v>29</v>
      </c>
      <c r="G29" s="12">
        <f aca="true" t="shared" si="8" ref="G29:R29">SUM(G28)</f>
        <v>17</v>
      </c>
      <c r="H29" s="12">
        <f t="shared" si="8"/>
        <v>12</v>
      </c>
      <c r="I29" s="30">
        <f t="shared" si="8"/>
        <v>2</v>
      </c>
      <c r="J29" s="30">
        <f t="shared" si="8"/>
        <v>2</v>
      </c>
      <c r="K29" s="30">
        <f t="shared" si="8"/>
        <v>5</v>
      </c>
      <c r="L29" s="30">
        <f t="shared" si="8"/>
        <v>3</v>
      </c>
      <c r="M29" s="12">
        <f t="shared" si="8"/>
        <v>2</v>
      </c>
      <c r="N29" s="12">
        <f t="shared" si="8"/>
        <v>3</v>
      </c>
      <c r="O29" s="12">
        <f t="shared" si="8"/>
        <v>4</v>
      </c>
      <c r="P29" s="12">
        <f t="shared" si="8"/>
        <v>4</v>
      </c>
      <c r="Q29" s="12">
        <f t="shared" si="8"/>
        <v>4</v>
      </c>
      <c r="R29" s="12">
        <f t="shared" si="8"/>
        <v>0</v>
      </c>
    </row>
    <row r="30" spans="1:18" ht="21" thickBot="1" thickTop="1">
      <c r="A30" s="24" t="s">
        <v>7</v>
      </c>
      <c r="B30" s="25"/>
      <c r="C30" s="25"/>
      <c r="D30" s="26"/>
      <c r="E30" s="34">
        <f aca="true" t="shared" si="9" ref="E30:R30">E9+E23+E27+E29</f>
        <v>23</v>
      </c>
      <c r="F30" s="13">
        <f t="shared" si="9"/>
        <v>390</v>
      </c>
      <c r="G30" s="13">
        <f t="shared" si="9"/>
        <v>279</v>
      </c>
      <c r="H30" s="13">
        <f t="shared" si="9"/>
        <v>111</v>
      </c>
      <c r="I30" s="31">
        <f t="shared" si="9"/>
        <v>59</v>
      </c>
      <c r="J30" s="32">
        <f t="shared" si="9"/>
        <v>46</v>
      </c>
      <c r="K30" s="32">
        <f t="shared" si="9"/>
        <v>135</v>
      </c>
      <c r="L30" s="32">
        <f t="shared" si="9"/>
        <v>43</v>
      </c>
      <c r="M30" s="17">
        <f t="shared" si="9"/>
        <v>37</v>
      </c>
      <c r="N30" s="17">
        <f t="shared" si="9"/>
        <v>8</v>
      </c>
      <c r="O30" s="17">
        <f t="shared" si="9"/>
        <v>30</v>
      </c>
      <c r="P30" s="17">
        <f t="shared" si="9"/>
        <v>11</v>
      </c>
      <c r="Q30" s="17">
        <f t="shared" si="9"/>
        <v>18</v>
      </c>
      <c r="R30" s="17">
        <f t="shared" si="9"/>
        <v>3</v>
      </c>
    </row>
    <row r="31" spans="3:18" ht="21" thickBot="1" thickTop="1">
      <c r="C31">
        <v>1021008</v>
      </c>
      <c r="D31" s="14"/>
      <c r="I31" s="52">
        <f>I30+J30</f>
        <v>105</v>
      </c>
      <c r="J31" s="53"/>
      <c r="K31" s="54">
        <f>K30+L30</f>
        <v>178</v>
      </c>
      <c r="L31" s="55"/>
      <c r="M31" s="50">
        <f>M30+N30</f>
        <v>45</v>
      </c>
      <c r="N31" s="51"/>
      <c r="O31" s="50">
        <f>O30+P30</f>
        <v>41</v>
      </c>
      <c r="P31" s="51"/>
      <c r="Q31" s="50">
        <f>Q30+R30</f>
        <v>21</v>
      </c>
      <c r="R31" s="51"/>
    </row>
    <row r="32" spans="4:13" ht="20.25" thickTop="1">
      <c r="D32" s="4"/>
      <c r="M32" s="3"/>
    </row>
    <row r="33" ht="16.5">
      <c r="M33" s="3"/>
    </row>
    <row r="34" ht="16.5">
      <c r="M34" s="3"/>
    </row>
  </sheetData>
  <sheetProtection/>
  <mergeCells count="20">
    <mergeCell ref="Q31:R31"/>
    <mergeCell ref="O2:P2"/>
    <mergeCell ref="Q2:R2"/>
    <mergeCell ref="Q1:R1"/>
    <mergeCell ref="O1:P1"/>
    <mergeCell ref="O31:P31"/>
    <mergeCell ref="C10:C22"/>
    <mergeCell ref="C24:C25"/>
    <mergeCell ref="A9:D9"/>
    <mergeCell ref="M31:N31"/>
    <mergeCell ref="I31:J31"/>
    <mergeCell ref="K31:L31"/>
    <mergeCell ref="C4:C8"/>
    <mergeCell ref="K1:L1"/>
    <mergeCell ref="M1:N1"/>
    <mergeCell ref="G1:H1"/>
    <mergeCell ref="I1:J1"/>
    <mergeCell ref="I2:J2"/>
    <mergeCell ref="K2:L2"/>
    <mergeCell ref="M2:N2"/>
  </mergeCells>
  <printOptions/>
  <pageMargins left="0.7480314960629921" right="0.7480314960629921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2013-10-03T02:47:55Z</cp:lastPrinted>
  <dcterms:created xsi:type="dcterms:W3CDTF">2012-10-24T01:45:20Z</dcterms:created>
  <dcterms:modified xsi:type="dcterms:W3CDTF">2013-10-12T10:12:15Z</dcterms:modified>
  <cp:category/>
  <cp:version/>
  <cp:contentType/>
  <cp:contentStatus/>
</cp:coreProperties>
</file>